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Open" sheetId="1" r:id="rId1"/>
    <sheet name="Juniors" sheetId="2" r:id="rId2"/>
    <sheet name="5 to 10" sheetId="3" r:id="rId3"/>
    <sheet name="5 - 10 Years LED" sheetId="4" r:id="rId4"/>
    <sheet name="Under 5 Years" sheetId="5" r:id="rId5"/>
    <sheet name="Beginner Rider" sheetId="6" r:id="rId6"/>
  </sheets>
  <definedNames/>
  <calcPr fullCalcOnLoad="1"/>
</workbook>
</file>

<file path=xl/sharedStrings.xml><?xml version="1.0" encoding="utf-8"?>
<sst xmlns="http://schemas.openxmlformats.org/spreadsheetml/2006/main" count="416" uniqueCount="248">
  <si>
    <t>Surname</t>
  </si>
  <si>
    <t>Name</t>
  </si>
  <si>
    <t>Horse</t>
  </si>
  <si>
    <t>Average</t>
  </si>
  <si>
    <t>1st Division</t>
  </si>
  <si>
    <t>2nd Division</t>
  </si>
  <si>
    <t>3rd Division</t>
  </si>
  <si>
    <t>4th Division</t>
  </si>
  <si>
    <t>OPEN</t>
  </si>
  <si>
    <t>JUNIORS</t>
  </si>
  <si>
    <t>5 - 10 Ridden</t>
  </si>
  <si>
    <t>5 - 10 LED</t>
  </si>
  <si>
    <t>Placing</t>
  </si>
  <si>
    <t>RND 1</t>
  </si>
  <si>
    <t>RND 2</t>
  </si>
  <si>
    <t>RND3</t>
  </si>
  <si>
    <t xml:space="preserve">RND 1 </t>
  </si>
  <si>
    <t xml:space="preserve">RND 3 </t>
  </si>
  <si>
    <t>UNDER 5 Years</t>
  </si>
  <si>
    <t>RND 3</t>
  </si>
  <si>
    <t>BEGINNER RIDER</t>
  </si>
  <si>
    <t>Hilton</t>
  </si>
  <si>
    <t>Brodie</t>
  </si>
  <si>
    <t>Bailey</t>
  </si>
  <si>
    <t>Purnell</t>
  </si>
  <si>
    <t>Ellie</t>
  </si>
  <si>
    <t>Drier</t>
  </si>
  <si>
    <t>Ruby</t>
  </si>
  <si>
    <t>Trumby</t>
  </si>
  <si>
    <t>Davison</t>
  </si>
  <si>
    <t>Tredrea</t>
  </si>
  <si>
    <t>Charlee</t>
  </si>
  <si>
    <t>Robertson</t>
  </si>
  <si>
    <t>Amity</t>
  </si>
  <si>
    <t>Tricky</t>
  </si>
  <si>
    <t>McAuley</t>
  </si>
  <si>
    <t>Mandy</t>
  </si>
  <si>
    <t>Clancy</t>
  </si>
  <si>
    <t>Wilson</t>
  </si>
  <si>
    <t>Nicole</t>
  </si>
  <si>
    <t>Ross</t>
  </si>
  <si>
    <t>Keeley</t>
  </si>
  <si>
    <t>Lachie</t>
  </si>
  <si>
    <t>Groves</t>
  </si>
  <si>
    <t>Nash</t>
  </si>
  <si>
    <t>Emi</t>
  </si>
  <si>
    <t>Flint</t>
  </si>
  <si>
    <t>Chelsea</t>
  </si>
  <si>
    <t>Miss Paris</t>
  </si>
  <si>
    <t>O'Toole</t>
  </si>
  <si>
    <t>Jordyn</t>
  </si>
  <si>
    <t>Cat</t>
  </si>
  <si>
    <t>Will</t>
  </si>
  <si>
    <t>Darcy</t>
  </si>
  <si>
    <t>Hingst</t>
  </si>
  <si>
    <t>Abby</t>
  </si>
  <si>
    <t>Rhys</t>
  </si>
  <si>
    <t>Buddy</t>
  </si>
  <si>
    <t>Jack</t>
  </si>
  <si>
    <t>Simmons</t>
  </si>
  <si>
    <t>Zippos Revolootion</t>
  </si>
  <si>
    <t>Melissa</t>
  </si>
  <si>
    <t>Curly</t>
  </si>
  <si>
    <t>Koch</t>
  </si>
  <si>
    <t>Beck</t>
  </si>
  <si>
    <t>Frame</t>
  </si>
  <si>
    <t>Shelly</t>
  </si>
  <si>
    <t>King Rock N Roll</t>
  </si>
  <si>
    <t>Swan</t>
  </si>
  <si>
    <t>Maddison</t>
  </si>
  <si>
    <t>Schofield</t>
  </si>
  <si>
    <t>Hansen</t>
  </si>
  <si>
    <t>Louise</t>
  </si>
  <si>
    <t>Gordon</t>
  </si>
  <si>
    <t>Tui</t>
  </si>
  <si>
    <t>RR Myrtle Decked</t>
  </si>
  <si>
    <t>Tania</t>
  </si>
  <si>
    <t>DJ</t>
  </si>
  <si>
    <t>Stronach</t>
  </si>
  <si>
    <t>Neil</t>
  </si>
  <si>
    <t>Chex on the Bar</t>
  </si>
  <si>
    <t>Douglas</t>
  </si>
  <si>
    <t>Emma</t>
  </si>
  <si>
    <t>Oscar</t>
  </si>
  <si>
    <t>Banks</t>
  </si>
  <si>
    <t>Kristy</t>
  </si>
  <si>
    <t>Bob</t>
  </si>
  <si>
    <t>Raelene</t>
  </si>
  <si>
    <t>Mallie</t>
  </si>
  <si>
    <t>Sharna</t>
  </si>
  <si>
    <t>Jeanine</t>
  </si>
  <si>
    <t>Courtney</t>
  </si>
  <si>
    <t>Topsey Turvey Acres</t>
  </si>
  <si>
    <t>Rich</t>
  </si>
  <si>
    <t>Brooke</t>
  </si>
  <si>
    <t>Swirl</t>
  </si>
  <si>
    <t>Afterburner</t>
  </si>
  <si>
    <t>Lil Miss Heartbreaker</t>
  </si>
  <si>
    <t>Snap</t>
  </si>
  <si>
    <t>Sid</t>
  </si>
  <si>
    <t>Rocky</t>
  </si>
  <si>
    <t>RR Vapour Watch</t>
  </si>
  <si>
    <t>Cougar</t>
  </si>
  <si>
    <t>Dorge</t>
  </si>
  <si>
    <t>Jacinta</t>
  </si>
  <si>
    <t>Gidget</t>
  </si>
  <si>
    <t>Mara</t>
  </si>
  <si>
    <t>Snip</t>
  </si>
  <si>
    <t>Riana</t>
  </si>
  <si>
    <t>Heza Quik Scooter</t>
  </si>
  <si>
    <t>Rosentreter</t>
  </si>
  <si>
    <t>Karlie</t>
  </si>
  <si>
    <t>Joy</t>
  </si>
  <si>
    <t>Shannon</t>
  </si>
  <si>
    <t>Hickson</t>
  </si>
  <si>
    <t>Makayla</t>
  </si>
  <si>
    <t>Pine Freckles Spin</t>
  </si>
  <si>
    <t>Bill</t>
  </si>
  <si>
    <t>Claydon</t>
  </si>
  <si>
    <t>Jen</t>
  </si>
  <si>
    <t>Grobe</t>
  </si>
  <si>
    <t>Tiffany</t>
  </si>
  <si>
    <t>Vegas</t>
  </si>
  <si>
    <t>Lawsons Whiskey Jet</t>
  </si>
  <si>
    <t>Bishop</t>
  </si>
  <si>
    <t>Robbie</t>
  </si>
  <si>
    <t>Jacka</t>
  </si>
  <si>
    <t>Darlington</t>
  </si>
  <si>
    <t xml:space="preserve">Katherine </t>
  </si>
  <si>
    <t>Titan</t>
  </si>
  <si>
    <t>Shelton</t>
  </si>
  <si>
    <t>Brett</t>
  </si>
  <si>
    <t>Madam</t>
  </si>
  <si>
    <t>Finals Average Rounds 18th &amp; 19th October 2019</t>
  </si>
  <si>
    <t>Alaska</t>
  </si>
  <si>
    <t xml:space="preserve">Jack </t>
  </si>
  <si>
    <t>Comanche</t>
  </si>
  <si>
    <t>KitKat</t>
  </si>
  <si>
    <t>O'Connor</t>
  </si>
  <si>
    <t>Faith</t>
  </si>
  <si>
    <t>Mittelstadt</t>
  </si>
  <si>
    <t>Madalynn</t>
  </si>
  <si>
    <t>Rose</t>
  </si>
  <si>
    <t>Micky</t>
  </si>
  <si>
    <t>Luna</t>
  </si>
  <si>
    <t>Monster Truck</t>
  </si>
  <si>
    <t>Coby</t>
  </si>
  <si>
    <t>Freedom</t>
  </si>
  <si>
    <t>Ace</t>
  </si>
  <si>
    <t>Carter</t>
  </si>
  <si>
    <t>Noel</t>
  </si>
  <si>
    <t>Austin</t>
  </si>
  <si>
    <t>Tilly</t>
  </si>
  <si>
    <t>Thumbelina</t>
  </si>
  <si>
    <t>Cleary</t>
  </si>
  <si>
    <t>Tegan</t>
  </si>
  <si>
    <t>Trick or Treat</t>
  </si>
  <si>
    <t>Buttons</t>
  </si>
  <si>
    <t>Broughton</t>
  </si>
  <si>
    <t>Tayla</t>
  </si>
  <si>
    <t>Denny</t>
  </si>
  <si>
    <t>Destiny</t>
  </si>
  <si>
    <t>Tillly</t>
  </si>
  <si>
    <t>Simmo</t>
  </si>
  <si>
    <t>Brianna</t>
  </si>
  <si>
    <t>Malcolm</t>
  </si>
  <si>
    <t>Hayleigh</t>
  </si>
  <si>
    <t>Casey-Lee</t>
  </si>
  <si>
    <t>Twiggie</t>
  </si>
  <si>
    <t xml:space="preserve"> Memphis</t>
  </si>
  <si>
    <t>Diamond</t>
  </si>
  <si>
    <t>Olivia</t>
  </si>
  <si>
    <t>Winwoods Response</t>
  </si>
  <si>
    <t>Junior</t>
  </si>
  <si>
    <t>Dust</t>
  </si>
  <si>
    <t>Lyndell</t>
  </si>
  <si>
    <t>Cruiser</t>
  </si>
  <si>
    <t>Aitkinson</t>
  </si>
  <si>
    <t>Jamiaca</t>
  </si>
  <si>
    <t>Chance</t>
  </si>
  <si>
    <t>Lancaster</t>
  </si>
  <si>
    <t>Janice</t>
  </si>
  <si>
    <t>Big O</t>
  </si>
  <si>
    <t>Felicity</t>
  </si>
  <si>
    <t>Conroy</t>
  </si>
  <si>
    <t>Tammy</t>
  </si>
  <si>
    <t>Stylish Texas Ranger</t>
  </si>
  <si>
    <t>U2</t>
  </si>
  <si>
    <t>Huckleberry</t>
  </si>
  <si>
    <t>McGaw</t>
  </si>
  <si>
    <t xml:space="preserve">Dan </t>
  </si>
  <si>
    <t>Mistake</t>
  </si>
  <si>
    <t>Money</t>
  </si>
  <si>
    <t>Hughes</t>
  </si>
  <si>
    <t>Janene</t>
  </si>
  <si>
    <t>Acka</t>
  </si>
  <si>
    <t>Blue</t>
  </si>
  <si>
    <t>Barnes</t>
  </si>
  <si>
    <t>Cody</t>
  </si>
  <si>
    <t>Ariat</t>
  </si>
  <si>
    <t>Stapleton</t>
  </si>
  <si>
    <t>Britney</t>
  </si>
  <si>
    <t>Call me Royetta</t>
  </si>
  <si>
    <t>Trish</t>
  </si>
  <si>
    <t>Sherry</t>
  </si>
  <si>
    <t>Meier</t>
  </si>
  <si>
    <t>Stella</t>
  </si>
  <si>
    <t>Kelly</t>
  </si>
  <si>
    <t>Small</t>
  </si>
  <si>
    <t>Kayhla</t>
  </si>
  <si>
    <t>Miss Willy</t>
  </si>
  <si>
    <t>Sassy</t>
  </si>
  <si>
    <t>Graham</t>
  </si>
  <si>
    <t>Lynda</t>
  </si>
  <si>
    <t>Mr T</t>
  </si>
  <si>
    <t>Chris</t>
  </si>
  <si>
    <t>Slim</t>
  </si>
  <si>
    <t>Pepes Foxtail</t>
  </si>
  <si>
    <t>Lauwer</t>
  </si>
  <si>
    <t xml:space="preserve">Nat </t>
  </si>
  <si>
    <t>Lagoona Instant Playgirl</t>
  </si>
  <si>
    <t>Ropely Park Resistol</t>
  </si>
  <si>
    <t>Oakie</t>
  </si>
  <si>
    <t>Gray</t>
  </si>
  <si>
    <t>Maddie</t>
  </si>
  <si>
    <t>Archie</t>
  </si>
  <si>
    <t>Joey</t>
  </si>
  <si>
    <t>Dixon</t>
  </si>
  <si>
    <t>Jade</t>
  </si>
  <si>
    <t>Corbett</t>
  </si>
  <si>
    <t>Alicia</t>
  </si>
  <si>
    <t>SKS Kitten</t>
  </si>
  <si>
    <t>Alfie</t>
  </si>
  <si>
    <t>Mayled</t>
  </si>
  <si>
    <t>Sammy</t>
  </si>
  <si>
    <t>Moondancer</t>
  </si>
  <si>
    <t>Bauer</t>
  </si>
  <si>
    <t>Narelle</t>
  </si>
  <si>
    <t>Hillvue Super Cool</t>
  </si>
  <si>
    <t>Moroney-Sayer</t>
  </si>
  <si>
    <t>Cassie</t>
  </si>
  <si>
    <t>Secret Hick</t>
  </si>
  <si>
    <t>QBRA 2019 - Time Sheet</t>
  </si>
  <si>
    <t>QBRA 2019- Time Sheet</t>
  </si>
  <si>
    <t>Rose Bud</t>
  </si>
  <si>
    <t>3</t>
  </si>
  <si>
    <t>1</t>
  </si>
  <si>
    <t>Spook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</si>
</sst>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0">
    <font>
      <sz val="10"/>
      <name val="Arial"/>
      <family val="0"/>
    </font>
    <font>
      <b/>
      <sz val="18"/>
      <name val="Georgia"/>
      <family val="1"/>
    </font>
    <font>
      <b/>
      <sz val="14"/>
      <name val="Georgia"/>
      <family val="1"/>
    </font>
    <font>
      <sz val="8"/>
      <name val="Arial"/>
      <family val="2"/>
    </font>
    <font>
      <b/>
      <sz val="12"/>
      <name val="Georgia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ck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double"/>
      <right style="thick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double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 horizontal="center"/>
    </xf>
    <xf numFmtId="164" fontId="25" fillId="33" borderId="14" xfId="0" applyNumberFormat="1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164" fontId="23" fillId="0" borderId="16" xfId="0" applyNumberFormat="1" applyFont="1" applyBorder="1" applyAlignment="1">
      <alignment vertical="distributed"/>
    </xf>
    <xf numFmtId="164" fontId="23" fillId="0" borderId="17" xfId="0" applyNumberFormat="1" applyFont="1" applyBorder="1" applyAlignment="1">
      <alignment vertical="distributed"/>
    </xf>
    <xf numFmtId="164" fontId="23" fillId="0" borderId="18" xfId="0" applyNumberFormat="1" applyFont="1" applyBorder="1" applyAlignment="1">
      <alignment vertical="distributed"/>
    </xf>
    <xf numFmtId="164" fontId="23" fillId="0" borderId="19" xfId="0" applyNumberFormat="1" applyFont="1" applyBorder="1" applyAlignment="1">
      <alignment vertical="distributed"/>
    </xf>
    <xf numFmtId="0" fontId="23" fillId="0" borderId="0" xfId="0" applyFont="1" applyBorder="1" applyAlignment="1">
      <alignment/>
    </xf>
    <xf numFmtId="164" fontId="25" fillId="0" borderId="20" xfId="0" applyNumberFormat="1" applyFont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/>
    </xf>
    <xf numFmtId="164" fontId="25" fillId="33" borderId="22" xfId="0" applyNumberFormat="1" applyFont="1" applyFill="1" applyBorder="1" applyAlignment="1">
      <alignment horizontal="center"/>
    </xf>
    <xf numFmtId="164" fontId="25" fillId="33" borderId="23" xfId="0" applyNumberFormat="1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64" fontId="25" fillId="33" borderId="20" xfId="0" applyNumberFormat="1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6" fillId="0" borderId="0" xfId="0" applyFont="1" applyAlignment="1">
      <alignment horizontal="left"/>
    </xf>
    <xf numFmtId="0" fontId="25" fillId="0" borderId="26" xfId="0" applyFont="1" applyBorder="1" applyAlignment="1">
      <alignment horizontal="center" vertical="center" wrapText="1"/>
    </xf>
    <xf numFmtId="164" fontId="25" fillId="33" borderId="27" xfId="0" applyNumberFormat="1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25" fillId="35" borderId="29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164" fontId="23" fillId="0" borderId="30" xfId="0" applyNumberFormat="1" applyFont="1" applyBorder="1" applyAlignment="1">
      <alignment vertical="distributed"/>
    </xf>
    <xf numFmtId="164" fontId="23" fillId="0" borderId="31" xfId="0" applyNumberFormat="1" applyFont="1" applyBorder="1" applyAlignment="1">
      <alignment vertical="distributed"/>
    </xf>
    <xf numFmtId="164" fontId="23" fillId="0" borderId="32" xfId="0" applyNumberFormat="1" applyFont="1" applyBorder="1" applyAlignment="1">
      <alignment vertical="distributed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 horizontal="left" wrapText="1"/>
    </xf>
    <xf numFmtId="0" fontId="23" fillId="0" borderId="2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28" fillId="0" borderId="34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8" xfId="0" applyFill="1" applyBorder="1" applyAlignment="1">
      <alignment horizontal="left" wrapText="1"/>
    </xf>
    <xf numFmtId="164" fontId="23" fillId="0" borderId="44" xfId="0" applyNumberFormat="1" applyFont="1" applyBorder="1" applyAlignment="1">
      <alignment vertical="distributed"/>
    </xf>
    <xf numFmtId="0" fontId="23" fillId="0" borderId="41" xfId="0" applyFont="1" applyFill="1" applyBorder="1" applyAlignment="1">
      <alignment horizontal="right" wrapText="1"/>
    </xf>
    <xf numFmtId="164" fontId="23" fillId="0" borderId="35" xfId="0" applyNumberFormat="1" applyFont="1" applyBorder="1" applyAlignment="1">
      <alignment vertical="distributed"/>
    </xf>
    <xf numFmtId="164" fontId="23" fillId="0" borderId="38" xfId="0" applyNumberFormat="1" applyFont="1" applyBorder="1" applyAlignment="1">
      <alignment vertical="distributed"/>
    </xf>
    <xf numFmtId="164" fontId="23" fillId="0" borderId="45" xfId="0" applyNumberFormat="1" applyFont="1" applyBorder="1" applyAlignment="1">
      <alignment vertical="distributed"/>
    </xf>
    <xf numFmtId="164" fontId="23" fillId="0" borderId="46" xfId="0" applyNumberFormat="1" applyFont="1" applyBorder="1" applyAlignment="1">
      <alignment vertical="distributed"/>
    </xf>
    <xf numFmtId="164" fontId="23" fillId="0" borderId="47" xfId="0" applyNumberFormat="1" applyFont="1" applyBorder="1" applyAlignment="1">
      <alignment vertical="distributed"/>
    </xf>
    <xf numFmtId="164" fontId="23" fillId="0" borderId="41" xfId="0" applyNumberFormat="1" applyFont="1" applyBorder="1" applyAlignment="1">
      <alignment vertical="distributed"/>
    </xf>
    <xf numFmtId="0" fontId="23" fillId="0" borderId="31" xfId="0" applyFont="1" applyFill="1" applyBorder="1" applyAlignment="1">
      <alignment horizontal="right" wrapText="1"/>
    </xf>
    <xf numFmtId="0" fontId="23" fillId="0" borderId="32" xfId="0" applyFont="1" applyFill="1" applyBorder="1" applyAlignment="1">
      <alignment horizontal="right" wrapText="1"/>
    </xf>
    <xf numFmtId="0" fontId="23" fillId="0" borderId="48" xfId="0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right" wrapText="1"/>
    </xf>
    <xf numFmtId="164" fontId="23" fillId="0" borderId="31" xfId="0" applyNumberFormat="1" applyFont="1" applyFill="1" applyBorder="1" applyAlignment="1">
      <alignment horizontal="right" wrapText="1"/>
    </xf>
    <xf numFmtId="0" fontId="23" fillId="0" borderId="4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4" fontId="23" fillId="0" borderId="49" xfId="0" applyNumberFormat="1" applyFont="1" applyFill="1" applyBorder="1" applyAlignment="1">
      <alignment vertical="distributed"/>
    </xf>
    <xf numFmtId="0" fontId="23" fillId="12" borderId="50" xfId="0" applyFont="1" applyFill="1" applyBorder="1" applyAlignment="1">
      <alignment horizontal="center"/>
    </xf>
    <xf numFmtId="0" fontId="0" fillId="12" borderId="41" xfId="0" applyFill="1" applyBorder="1" applyAlignment="1">
      <alignment horizontal="left" wrapText="1"/>
    </xf>
    <xf numFmtId="0" fontId="0" fillId="12" borderId="42" xfId="0" applyFill="1" applyBorder="1" applyAlignment="1">
      <alignment horizontal="left" wrapText="1"/>
    </xf>
    <xf numFmtId="0" fontId="0" fillId="12" borderId="43" xfId="0" applyFill="1" applyBorder="1" applyAlignment="1">
      <alignment/>
    </xf>
    <xf numFmtId="164" fontId="23" fillId="12" borderId="42" xfId="0" applyNumberFormat="1" applyFont="1" applyFill="1" applyBorder="1" applyAlignment="1">
      <alignment vertical="distributed"/>
    </xf>
    <xf numFmtId="164" fontId="23" fillId="12" borderId="16" xfId="0" applyNumberFormat="1" applyFont="1" applyFill="1" applyBorder="1" applyAlignment="1">
      <alignment vertical="distributed"/>
    </xf>
    <xf numFmtId="164" fontId="23" fillId="12" borderId="51" xfId="0" applyNumberFormat="1" applyFont="1" applyFill="1" applyBorder="1" applyAlignment="1">
      <alignment vertical="distributed"/>
    </xf>
    <xf numFmtId="0" fontId="23" fillId="12" borderId="52" xfId="0" applyFont="1" applyFill="1" applyBorder="1" applyAlignment="1">
      <alignment horizontal="center"/>
    </xf>
    <xf numFmtId="0" fontId="0" fillId="12" borderId="53" xfId="0" applyFill="1" applyBorder="1" applyAlignment="1">
      <alignment/>
    </xf>
    <xf numFmtId="0" fontId="0" fillId="12" borderId="54" xfId="0" applyFill="1" applyBorder="1" applyAlignment="1">
      <alignment/>
    </xf>
    <xf numFmtId="0" fontId="0" fillId="12" borderId="55" xfId="0" applyFill="1" applyBorder="1" applyAlignment="1">
      <alignment/>
    </xf>
    <xf numFmtId="164" fontId="23" fillId="12" borderId="56" xfId="0" applyNumberFormat="1" applyFont="1" applyFill="1" applyBorder="1" applyAlignment="1">
      <alignment vertical="distributed"/>
    </xf>
    <xf numFmtId="164" fontId="23" fillId="12" borderId="57" xfId="0" applyNumberFormat="1" applyFont="1" applyFill="1" applyBorder="1" applyAlignment="1">
      <alignment vertical="distributed"/>
    </xf>
    <xf numFmtId="0" fontId="23" fillId="12" borderId="58" xfId="0" applyFont="1" applyFill="1" applyBorder="1" applyAlignment="1">
      <alignment horizontal="center"/>
    </xf>
    <xf numFmtId="0" fontId="0" fillId="12" borderId="35" xfId="0" applyFill="1" applyBorder="1" applyAlignment="1">
      <alignment/>
    </xf>
    <xf numFmtId="0" fontId="0" fillId="12" borderId="36" xfId="0" applyFill="1" applyBorder="1" applyAlignment="1">
      <alignment/>
    </xf>
    <xf numFmtId="0" fontId="0" fillId="12" borderId="37" xfId="0" applyFill="1" applyBorder="1" applyAlignment="1">
      <alignment/>
    </xf>
    <xf numFmtId="164" fontId="23" fillId="12" borderId="49" xfId="0" applyNumberFormat="1" applyFont="1" applyFill="1" applyBorder="1" applyAlignment="1">
      <alignment vertical="distributed"/>
    </xf>
    <xf numFmtId="0" fontId="23" fillId="36" borderId="48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164" fontId="23" fillId="36" borderId="49" xfId="0" applyNumberFormat="1" applyFont="1" applyFill="1" applyBorder="1" applyAlignment="1">
      <alignment vertical="distributed"/>
    </xf>
    <xf numFmtId="164" fontId="23" fillId="36" borderId="57" xfId="0" applyNumberFormat="1" applyFont="1" applyFill="1" applyBorder="1" applyAlignment="1">
      <alignment vertical="distributed"/>
    </xf>
    <xf numFmtId="164" fontId="23" fillId="36" borderId="49" xfId="0" applyNumberFormat="1" applyFont="1" applyFill="1" applyBorder="1" applyAlignment="1">
      <alignment/>
    </xf>
    <xf numFmtId="164" fontId="23" fillId="36" borderId="36" xfId="0" applyNumberFormat="1" applyFont="1" applyFill="1" applyBorder="1" applyAlignment="1">
      <alignment/>
    </xf>
    <xf numFmtId="0" fontId="23" fillId="36" borderId="59" xfId="0" applyFont="1" applyFill="1" applyBorder="1" applyAlignment="1">
      <alignment horizontal="center"/>
    </xf>
    <xf numFmtId="0" fontId="23" fillId="36" borderId="48" xfId="0" applyFont="1" applyFill="1" applyBorder="1" applyAlignment="1">
      <alignment horizontal="center" wrapText="1"/>
    </xf>
    <xf numFmtId="0" fontId="23" fillId="36" borderId="58" xfId="0" applyFont="1" applyFill="1" applyBorder="1" applyAlignment="1">
      <alignment horizontal="center"/>
    </xf>
    <xf numFmtId="0" fontId="0" fillId="36" borderId="35" xfId="0" applyFill="1" applyBorder="1" applyAlignment="1">
      <alignment horizontal="left" wrapText="1"/>
    </xf>
    <xf numFmtId="0" fontId="0" fillId="36" borderId="36" xfId="0" applyFill="1" applyBorder="1" applyAlignment="1">
      <alignment horizontal="left" wrapText="1"/>
    </xf>
    <xf numFmtId="0" fontId="0" fillId="36" borderId="35" xfId="0" applyFill="1" applyBorder="1" applyAlignment="1">
      <alignment horizontal="left"/>
    </xf>
    <xf numFmtId="164" fontId="23" fillId="0" borderId="36" xfId="0" applyNumberFormat="1" applyFont="1" applyFill="1" applyBorder="1" applyAlignment="1">
      <alignment/>
    </xf>
    <xf numFmtId="164" fontId="23" fillId="0" borderId="37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4" fontId="23" fillId="0" borderId="43" xfId="0" applyNumberFormat="1" applyFont="1" applyFill="1" applyBorder="1" applyAlignment="1">
      <alignment/>
    </xf>
    <xf numFmtId="164" fontId="23" fillId="0" borderId="42" xfId="0" applyNumberFormat="1" applyFont="1" applyFill="1" applyBorder="1" applyAlignment="1">
      <alignment/>
    </xf>
    <xf numFmtId="0" fontId="25" fillId="12" borderId="11" xfId="0" applyFont="1" applyFill="1" applyBorder="1" applyAlignment="1">
      <alignment horizontal="center" vertical="center" wrapText="1"/>
    </xf>
    <xf numFmtId="164" fontId="23" fillId="12" borderId="41" xfId="0" applyNumberFormat="1" applyFont="1" applyFill="1" applyBorder="1" applyAlignment="1">
      <alignment vertical="distributed"/>
    </xf>
    <xf numFmtId="164" fontId="23" fillId="12" borderId="53" xfId="0" applyNumberFormat="1" applyFont="1" applyFill="1" applyBorder="1" applyAlignment="1">
      <alignment vertical="distributed"/>
    </xf>
    <xf numFmtId="164" fontId="23" fillId="12" borderId="35" xfId="0" applyNumberFormat="1" applyFont="1" applyFill="1" applyBorder="1" applyAlignment="1">
      <alignment vertical="distributed"/>
    </xf>
    <xf numFmtId="164" fontId="23" fillId="36" borderId="35" xfId="0" applyNumberFormat="1" applyFont="1" applyFill="1" applyBorder="1" applyAlignment="1">
      <alignment vertical="distributed"/>
    </xf>
    <xf numFmtId="164" fontId="23" fillId="0" borderId="35" xfId="0" applyNumberFormat="1" applyFont="1" applyFill="1" applyBorder="1" applyAlignment="1">
      <alignment vertical="distributed"/>
    </xf>
    <xf numFmtId="164" fontId="23" fillId="0" borderId="38" xfId="0" applyNumberFormat="1" applyFont="1" applyFill="1" applyBorder="1" applyAlignment="1">
      <alignment vertical="distributed"/>
    </xf>
    <xf numFmtId="164" fontId="23" fillId="0" borderId="60" xfId="0" applyNumberFormat="1" applyFont="1" applyFill="1" applyBorder="1" applyAlignment="1">
      <alignment vertical="distributed"/>
    </xf>
    <xf numFmtId="164" fontId="23" fillId="12" borderId="61" xfId="0" applyNumberFormat="1" applyFont="1" applyFill="1" applyBorder="1" applyAlignment="1">
      <alignment vertical="distributed"/>
    </xf>
    <xf numFmtId="164" fontId="23" fillId="12" borderId="62" xfId="0" applyNumberFormat="1" applyFont="1" applyFill="1" applyBorder="1" applyAlignment="1">
      <alignment vertical="distributed"/>
    </xf>
    <xf numFmtId="164" fontId="23" fillId="36" borderId="62" xfId="0" applyNumberFormat="1" applyFont="1" applyFill="1" applyBorder="1" applyAlignment="1">
      <alignment vertical="distributed"/>
    </xf>
    <xf numFmtId="164" fontId="23" fillId="0" borderId="62" xfId="0" applyNumberFormat="1" applyFont="1" applyFill="1" applyBorder="1" applyAlignment="1">
      <alignment vertical="distributed"/>
    </xf>
    <xf numFmtId="164" fontId="23" fillId="0" borderId="63" xfId="0" applyNumberFormat="1" applyFont="1" applyFill="1" applyBorder="1" applyAlignment="1">
      <alignment vertical="distributed"/>
    </xf>
    <xf numFmtId="0" fontId="25" fillId="12" borderId="64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164" fontId="23" fillId="36" borderId="35" xfId="0" applyNumberFormat="1" applyFont="1" applyFill="1" applyBorder="1" applyAlignment="1">
      <alignment/>
    </xf>
    <xf numFmtId="164" fontId="23" fillId="0" borderId="35" xfId="0" applyNumberFormat="1" applyFont="1" applyFill="1" applyBorder="1" applyAlignment="1">
      <alignment/>
    </xf>
    <xf numFmtId="164" fontId="23" fillId="0" borderId="38" xfId="0" applyNumberFormat="1" applyFont="1" applyFill="1" applyBorder="1" applyAlignment="1">
      <alignment/>
    </xf>
    <xf numFmtId="164" fontId="23" fillId="0" borderId="39" xfId="0" applyNumberFormat="1" applyFont="1" applyFill="1" applyBorder="1" applyAlignment="1">
      <alignment/>
    </xf>
    <xf numFmtId="164" fontId="23" fillId="0" borderId="40" xfId="0" applyNumberFormat="1" applyFont="1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12" borderId="50" xfId="0" applyFont="1" applyFill="1" applyBorder="1" applyAlignment="1">
      <alignment horizontal="center"/>
    </xf>
    <xf numFmtId="0" fontId="49" fillId="12" borderId="52" xfId="0" applyFont="1" applyFill="1" applyBorder="1" applyAlignment="1">
      <alignment horizontal="center"/>
    </xf>
    <xf numFmtId="0" fontId="49" fillId="12" borderId="58" xfId="0" applyFont="1" applyFill="1" applyBorder="1" applyAlignment="1">
      <alignment horizontal="center"/>
    </xf>
    <xf numFmtId="0" fontId="49" fillId="36" borderId="48" xfId="0" applyFont="1" applyFill="1" applyBorder="1" applyAlignment="1">
      <alignment horizontal="center"/>
    </xf>
    <xf numFmtId="0" fontId="49" fillId="36" borderId="59" xfId="0" applyFont="1" applyFill="1" applyBorder="1" applyAlignment="1">
      <alignment horizontal="center"/>
    </xf>
    <xf numFmtId="0" fontId="49" fillId="36" borderId="48" xfId="0" applyFont="1" applyFill="1" applyBorder="1" applyAlignment="1">
      <alignment horizontal="center" wrapText="1"/>
    </xf>
    <xf numFmtId="0" fontId="49" fillId="36" borderId="58" xfId="0" applyFont="1" applyFill="1" applyBorder="1" applyAlignment="1">
      <alignment horizontal="center"/>
    </xf>
    <xf numFmtId="0" fontId="49" fillId="0" borderId="65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37" borderId="58" xfId="0" applyFont="1" applyFill="1" applyBorder="1" applyAlignment="1">
      <alignment horizontal="center"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164" fontId="23" fillId="37" borderId="35" xfId="0" applyNumberFormat="1" applyFont="1" applyFill="1" applyBorder="1" applyAlignment="1">
      <alignment vertical="distributed"/>
    </xf>
    <xf numFmtId="164" fontId="23" fillId="37" borderId="49" xfId="0" applyNumberFormat="1" applyFont="1" applyFill="1" applyBorder="1" applyAlignment="1">
      <alignment vertical="distributed"/>
    </xf>
    <xf numFmtId="164" fontId="23" fillId="37" borderId="62" xfId="0" applyNumberFormat="1" applyFont="1" applyFill="1" applyBorder="1" applyAlignment="1">
      <alignment vertical="distributed"/>
    </xf>
    <xf numFmtId="164" fontId="23" fillId="37" borderId="35" xfId="0" applyNumberFormat="1" applyFont="1" applyFill="1" applyBorder="1" applyAlignment="1">
      <alignment/>
    </xf>
    <xf numFmtId="164" fontId="23" fillId="37" borderId="36" xfId="0" applyNumberFormat="1" applyFont="1" applyFill="1" applyBorder="1" applyAlignment="1">
      <alignment vertical="distributed"/>
    </xf>
    <xf numFmtId="0" fontId="49" fillId="37" borderId="58" xfId="0" applyFont="1" applyFill="1" applyBorder="1" applyAlignment="1">
      <alignment horizontal="center" wrapText="1"/>
    </xf>
    <xf numFmtId="49" fontId="49" fillId="37" borderId="58" xfId="0" applyNumberFormat="1" applyFont="1" applyFill="1" applyBorder="1" applyAlignment="1">
      <alignment horizontal="center" wrapText="1"/>
    </xf>
    <xf numFmtId="49" fontId="49" fillId="37" borderId="58" xfId="0" applyNumberFormat="1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 vertical="center" wrapText="1"/>
    </xf>
    <xf numFmtId="0" fontId="25" fillId="37" borderId="21" xfId="0" applyFont="1" applyFill="1" applyBorder="1" applyAlignment="1">
      <alignment horizontal="center"/>
    </xf>
    <xf numFmtId="0" fontId="0" fillId="37" borderId="37" xfId="0" applyFont="1" applyFill="1" applyBorder="1" applyAlignment="1">
      <alignment/>
    </xf>
    <xf numFmtId="0" fontId="0" fillId="12" borderId="41" xfId="0" applyFill="1" applyBorder="1" applyAlignment="1">
      <alignment/>
    </xf>
    <xf numFmtId="0" fontId="0" fillId="12" borderId="42" xfId="0" applyFill="1" applyBorder="1" applyAlignment="1">
      <alignment/>
    </xf>
    <xf numFmtId="164" fontId="23" fillId="12" borderId="66" xfId="0" applyNumberFormat="1" applyFont="1" applyFill="1" applyBorder="1" applyAlignment="1">
      <alignment/>
    </xf>
    <xf numFmtId="164" fontId="23" fillId="12" borderId="49" xfId="0" applyNumberFormat="1" applyFont="1" applyFill="1" applyBorder="1" applyAlignment="1">
      <alignment/>
    </xf>
    <xf numFmtId="49" fontId="23" fillId="36" borderId="58" xfId="0" applyNumberFormat="1" applyFont="1" applyFill="1" applyBorder="1" applyAlignment="1">
      <alignment horizontal="center"/>
    </xf>
    <xf numFmtId="0" fontId="23" fillId="36" borderId="58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3" fillId="0" borderId="0" xfId="0" applyFont="1" applyAlignment="1">
      <alignment/>
    </xf>
    <xf numFmtId="0" fontId="27" fillId="0" borderId="0" xfId="0" applyFont="1" applyAlignment="1">
      <alignment horizontal="center"/>
    </xf>
    <xf numFmtId="0" fontId="23" fillId="0" borderId="35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0" fontId="23" fillId="0" borderId="38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0" fontId="23" fillId="0" borderId="40" xfId="0" applyFont="1" applyFill="1" applyBorder="1" applyAlignment="1">
      <alignment/>
    </xf>
    <xf numFmtId="0" fontId="25" fillId="12" borderId="32" xfId="0" applyFont="1" applyFill="1" applyBorder="1" applyAlignment="1">
      <alignment horizontal="center"/>
    </xf>
    <xf numFmtId="0" fontId="25" fillId="38" borderId="10" xfId="0" applyFont="1" applyFill="1" applyBorder="1" applyAlignment="1">
      <alignment horizontal="center" vertical="center" wrapText="1"/>
    </xf>
    <xf numFmtId="0" fontId="25" fillId="38" borderId="13" xfId="0" applyFont="1" applyFill="1" applyBorder="1" applyAlignment="1">
      <alignment horizontal="center"/>
    </xf>
    <xf numFmtId="0" fontId="23" fillId="38" borderId="58" xfId="0" applyFont="1" applyFill="1" applyBorder="1" applyAlignment="1">
      <alignment horizontal="center"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37" xfId="0" applyFont="1" applyFill="1" applyBorder="1" applyAlignment="1">
      <alignment/>
    </xf>
    <xf numFmtId="164" fontId="23" fillId="38" borderId="49" xfId="0" applyNumberFormat="1" applyFont="1" applyFill="1" applyBorder="1" applyAlignment="1">
      <alignment vertical="distributed"/>
    </xf>
    <xf numFmtId="164" fontId="23" fillId="38" borderId="57" xfId="0" applyNumberFormat="1" applyFont="1" applyFill="1" applyBorder="1" applyAlignment="1">
      <alignment vertical="distributed"/>
    </xf>
    <xf numFmtId="164" fontId="23" fillId="38" borderId="49" xfId="0" applyNumberFormat="1" applyFont="1" applyFill="1" applyBorder="1" applyAlignment="1">
      <alignment/>
    </xf>
    <xf numFmtId="164" fontId="23" fillId="38" borderId="36" xfId="0" applyNumberFormat="1" applyFont="1" applyFill="1" applyBorder="1" applyAlignment="1">
      <alignment/>
    </xf>
    <xf numFmtId="0" fontId="23" fillId="38" borderId="58" xfId="0" applyFont="1" applyFill="1" applyBorder="1" applyAlignment="1">
      <alignment horizontal="center" wrapText="1"/>
    </xf>
    <xf numFmtId="0" fontId="0" fillId="38" borderId="37" xfId="0" applyFill="1" applyBorder="1" applyAlignment="1">
      <alignment/>
    </xf>
    <xf numFmtId="49" fontId="23" fillId="38" borderId="58" xfId="0" applyNumberFormat="1" applyFont="1" applyFill="1" applyBorder="1" applyAlignment="1">
      <alignment horizontal="center" wrapText="1"/>
    </xf>
    <xf numFmtId="0" fontId="23" fillId="39" borderId="48" xfId="0" applyFont="1" applyFill="1" applyBorder="1" applyAlignment="1">
      <alignment horizontal="center"/>
    </xf>
    <xf numFmtId="0" fontId="0" fillId="39" borderId="35" xfId="0" applyFont="1" applyFill="1" applyBorder="1" applyAlignment="1">
      <alignment/>
    </xf>
    <xf numFmtId="0" fontId="0" fillId="39" borderId="36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164" fontId="23" fillId="39" borderId="49" xfId="0" applyNumberFormat="1" applyFont="1" applyFill="1" applyBorder="1" applyAlignment="1">
      <alignment vertical="distributed"/>
    </xf>
    <xf numFmtId="164" fontId="23" fillId="39" borderId="57" xfId="0" applyNumberFormat="1" applyFont="1" applyFill="1" applyBorder="1" applyAlignment="1">
      <alignment vertical="distributed"/>
    </xf>
    <xf numFmtId="164" fontId="23" fillId="39" borderId="49" xfId="0" applyNumberFormat="1" applyFont="1" applyFill="1" applyBorder="1" applyAlignment="1">
      <alignment/>
    </xf>
    <xf numFmtId="164" fontId="23" fillId="39" borderId="36" xfId="0" applyNumberFormat="1" applyFont="1" applyFill="1" applyBorder="1" applyAlignment="1">
      <alignment/>
    </xf>
    <xf numFmtId="164" fontId="23" fillId="39" borderId="37" xfId="0" applyNumberFormat="1" applyFont="1" applyFill="1" applyBorder="1" applyAlignment="1">
      <alignment/>
    </xf>
    <xf numFmtId="0" fontId="23" fillId="39" borderId="58" xfId="0" applyFont="1" applyFill="1" applyBorder="1" applyAlignment="1">
      <alignment horizontal="center"/>
    </xf>
    <xf numFmtId="0" fontId="5" fillId="39" borderId="37" xfId="0" applyFont="1" applyFill="1" applyBorder="1" applyAlignment="1">
      <alignment/>
    </xf>
    <xf numFmtId="0" fontId="0" fillId="39" borderId="35" xfId="0" applyFont="1" applyFill="1" applyBorder="1" applyAlignment="1">
      <alignment horizontal="left" wrapText="1"/>
    </xf>
    <xf numFmtId="0" fontId="23" fillId="39" borderId="68" xfId="0" applyFont="1" applyFill="1" applyBorder="1" applyAlignment="1">
      <alignment horizontal="center"/>
    </xf>
    <xf numFmtId="0" fontId="23" fillId="39" borderId="69" xfId="0" applyFont="1" applyFill="1" applyBorder="1" applyAlignment="1">
      <alignment horizontal="center"/>
    </xf>
    <xf numFmtId="0" fontId="0" fillId="39" borderId="38" xfId="0" applyFont="1" applyFill="1" applyBorder="1" applyAlignment="1">
      <alignment/>
    </xf>
    <xf numFmtId="0" fontId="0" fillId="39" borderId="39" xfId="0" applyFont="1" applyFill="1" applyBorder="1" applyAlignment="1">
      <alignment/>
    </xf>
    <xf numFmtId="0" fontId="0" fillId="39" borderId="40" xfId="0" applyFont="1" applyFill="1" applyBorder="1" applyAlignment="1">
      <alignment/>
    </xf>
    <xf numFmtId="164" fontId="23" fillId="39" borderId="60" xfId="0" applyNumberFormat="1" applyFont="1" applyFill="1" applyBorder="1" applyAlignment="1">
      <alignment vertical="distributed"/>
    </xf>
    <xf numFmtId="164" fontId="23" fillId="39" borderId="70" xfId="0" applyNumberFormat="1" applyFont="1" applyFill="1" applyBorder="1" applyAlignment="1">
      <alignment vertical="distributed"/>
    </xf>
    <xf numFmtId="164" fontId="23" fillId="39" borderId="60" xfId="0" applyNumberFormat="1" applyFont="1" applyFill="1" applyBorder="1" applyAlignment="1">
      <alignment/>
    </xf>
    <xf numFmtId="164" fontId="23" fillId="39" borderId="39" xfId="0" applyNumberFormat="1" applyFont="1" applyFill="1" applyBorder="1" applyAlignment="1">
      <alignment/>
    </xf>
    <xf numFmtId="164" fontId="23" fillId="39" borderId="40" xfId="0" applyNumberFormat="1" applyFont="1" applyFill="1" applyBorder="1" applyAlignment="1">
      <alignment/>
    </xf>
    <xf numFmtId="0" fontId="49" fillId="39" borderId="58" xfId="0" applyFont="1" applyFill="1" applyBorder="1" applyAlignment="1">
      <alignment horizontal="center"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164" fontId="23" fillId="39" borderId="35" xfId="0" applyNumberFormat="1" applyFont="1" applyFill="1" applyBorder="1" applyAlignment="1">
      <alignment vertical="distributed"/>
    </xf>
    <xf numFmtId="164" fontId="23" fillId="39" borderId="62" xfId="0" applyNumberFormat="1" applyFont="1" applyFill="1" applyBorder="1" applyAlignment="1">
      <alignment vertical="distributed"/>
    </xf>
    <xf numFmtId="164" fontId="23" fillId="39" borderId="35" xfId="0" applyNumberFormat="1" applyFont="1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35" xfId="0" applyFill="1" applyBorder="1" applyAlignment="1">
      <alignment horizontal="left" wrapText="1"/>
    </xf>
    <xf numFmtId="0" fontId="49" fillId="39" borderId="65" xfId="0" applyFont="1" applyFill="1" applyBorder="1" applyAlignment="1">
      <alignment horizontal="center"/>
    </xf>
    <xf numFmtId="0" fontId="49" fillId="0" borderId="6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9.140625" style="140" customWidth="1"/>
    <col min="2" max="2" width="13.7109375" style="5" bestFit="1" customWidth="1"/>
    <col min="3" max="3" width="17.28125" style="5" customWidth="1"/>
    <col min="4" max="4" width="21.140625" style="5" bestFit="1" customWidth="1"/>
    <col min="5" max="5" width="10.421875" style="5" bestFit="1" customWidth="1"/>
    <col min="6" max="6" width="9.140625" style="5" customWidth="1"/>
    <col min="7" max="7" width="9.57421875" style="5" bestFit="1" customWidth="1"/>
    <col min="8" max="13" width="9.140625" style="5" customWidth="1"/>
    <col min="14" max="16384" width="9.140625" style="4" customWidth="1"/>
  </cols>
  <sheetData>
    <row r="1" spans="2:12" ht="23.25">
      <c r="B1" s="171" t="s">
        <v>242</v>
      </c>
      <c r="C1" s="171"/>
      <c r="D1" s="171"/>
      <c r="E1" s="171"/>
      <c r="F1" s="171"/>
      <c r="G1" s="171"/>
      <c r="H1" s="36"/>
      <c r="I1" s="36"/>
      <c r="J1" s="36"/>
      <c r="K1" s="36"/>
      <c r="L1" s="36"/>
    </row>
    <row r="2" spans="2:13" ht="18.75">
      <c r="B2" s="172" t="s">
        <v>133</v>
      </c>
      <c r="C2" s="172"/>
      <c r="D2" s="172"/>
      <c r="E2" s="172"/>
      <c r="F2" s="172"/>
      <c r="G2" s="172"/>
      <c r="H2" s="37"/>
      <c r="I2" s="37"/>
      <c r="J2" s="37"/>
      <c r="K2" s="37"/>
      <c r="L2" s="37"/>
      <c r="M2" s="37"/>
    </row>
    <row r="3" spans="2:12" ht="19.5" thickBot="1">
      <c r="B3" s="173" t="s">
        <v>8</v>
      </c>
      <c r="C3" s="173"/>
      <c r="D3" s="173"/>
      <c r="E3" s="173"/>
      <c r="F3" s="173"/>
      <c r="G3" s="173"/>
      <c r="H3" s="37"/>
      <c r="I3" s="37"/>
      <c r="J3" s="37"/>
      <c r="K3" s="37"/>
      <c r="L3" s="37"/>
    </row>
    <row r="4" spans="1:12" ht="30">
      <c r="A4" s="138" t="s">
        <v>12</v>
      </c>
      <c r="B4" s="7" t="s">
        <v>0</v>
      </c>
      <c r="C4" s="8" t="s">
        <v>1</v>
      </c>
      <c r="D4" s="7" t="s">
        <v>2</v>
      </c>
      <c r="E4" s="9" t="s">
        <v>13</v>
      </c>
      <c r="F4" s="10" t="s">
        <v>14</v>
      </c>
      <c r="G4" s="21" t="s">
        <v>15</v>
      </c>
      <c r="H4" s="11" t="s">
        <v>3</v>
      </c>
      <c r="I4" s="117" t="s">
        <v>4</v>
      </c>
      <c r="J4" s="162" t="s">
        <v>5</v>
      </c>
      <c r="K4" s="38" t="s">
        <v>6</v>
      </c>
      <c r="L4" s="39" t="s">
        <v>7</v>
      </c>
    </row>
    <row r="5" spans="1:12" ht="15.75" thickBot="1">
      <c r="A5" s="139"/>
      <c r="B5" s="12"/>
      <c r="C5" s="12"/>
      <c r="D5" s="12"/>
      <c r="E5" s="13"/>
      <c r="F5" s="14"/>
      <c r="G5" s="34"/>
      <c r="H5" s="15"/>
      <c r="I5" s="130">
        <v>15.786</v>
      </c>
      <c r="J5" s="163">
        <f>SUM(I5+0.5)</f>
        <v>16.286</v>
      </c>
      <c r="K5" s="131">
        <f>SUM(I5+1)</f>
        <v>16.786</v>
      </c>
      <c r="L5" s="132">
        <f>SUM(I5+2)</f>
        <v>17.786</v>
      </c>
    </row>
    <row r="6" spans="1:12" ht="12.75">
      <c r="A6" s="141">
        <v>1</v>
      </c>
      <c r="B6" s="81" t="s">
        <v>140</v>
      </c>
      <c r="C6" s="82" t="s">
        <v>175</v>
      </c>
      <c r="D6" s="83" t="s">
        <v>172</v>
      </c>
      <c r="E6" s="118">
        <v>15.9</v>
      </c>
      <c r="F6" s="85">
        <v>15.776</v>
      </c>
      <c r="G6" s="85">
        <v>15.681</v>
      </c>
      <c r="H6" s="125">
        <f aca="true" t="shared" si="0" ref="H6:H37">AVERAGE(E6:G6)</f>
        <v>15.785666666666666</v>
      </c>
      <c r="I6" s="118">
        <v>15.785666666666666</v>
      </c>
      <c r="J6" s="116"/>
      <c r="K6" s="116"/>
      <c r="L6" s="115"/>
    </row>
    <row r="7" spans="1:12" ht="12.75">
      <c r="A7" s="142">
        <v>2</v>
      </c>
      <c r="B7" s="88" t="s">
        <v>73</v>
      </c>
      <c r="C7" s="89" t="s">
        <v>74</v>
      </c>
      <c r="D7" s="90" t="s">
        <v>96</v>
      </c>
      <c r="E7" s="119">
        <v>16.23</v>
      </c>
      <c r="F7" s="91">
        <v>16.496</v>
      </c>
      <c r="G7" s="91">
        <v>15.729</v>
      </c>
      <c r="H7" s="126">
        <f t="shared" si="0"/>
        <v>16.151666666666667</v>
      </c>
      <c r="I7" s="120">
        <v>16.151666666666667</v>
      </c>
      <c r="J7" s="112"/>
      <c r="K7" s="112"/>
      <c r="L7" s="113"/>
    </row>
    <row r="8" spans="1:12" ht="12.75">
      <c r="A8" s="143"/>
      <c r="B8" s="94" t="s">
        <v>200</v>
      </c>
      <c r="C8" s="95" t="s">
        <v>201</v>
      </c>
      <c r="D8" s="96" t="s">
        <v>202</v>
      </c>
      <c r="E8" s="120">
        <v>16.119</v>
      </c>
      <c r="F8" s="97">
        <v>16.321</v>
      </c>
      <c r="G8" s="97">
        <v>16.403</v>
      </c>
      <c r="H8" s="126">
        <f t="shared" si="0"/>
        <v>16.281</v>
      </c>
      <c r="I8" s="120">
        <v>16.281</v>
      </c>
      <c r="J8" s="112"/>
      <c r="K8" s="112"/>
      <c r="L8" s="113"/>
    </row>
    <row r="9" spans="1:12" ht="12.75">
      <c r="A9" s="150">
        <v>1</v>
      </c>
      <c r="B9" s="151" t="s">
        <v>93</v>
      </c>
      <c r="C9" s="152" t="s">
        <v>94</v>
      </c>
      <c r="D9" s="153" t="s">
        <v>95</v>
      </c>
      <c r="E9" s="154">
        <v>16.692</v>
      </c>
      <c r="F9" s="155">
        <v>16.141</v>
      </c>
      <c r="G9" s="155">
        <v>16.304</v>
      </c>
      <c r="H9" s="156">
        <f t="shared" si="0"/>
        <v>16.379</v>
      </c>
      <c r="I9" s="157"/>
      <c r="J9" s="158">
        <v>16.379</v>
      </c>
      <c r="K9" s="112"/>
      <c r="L9" s="113"/>
    </row>
    <row r="10" spans="1:12" ht="12.75">
      <c r="A10" s="159">
        <v>2</v>
      </c>
      <c r="B10" s="151" t="s">
        <v>68</v>
      </c>
      <c r="C10" s="152" t="s">
        <v>69</v>
      </c>
      <c r="D10" s="153" t="s">
        <v>221</v>
      </c>
      <c r="E10" s="154">
        <v>16.41</v>
      </c>
      <c r="F10" s="155">
        <v>16.767</v>
      </c>
      <c r="G10" s="155">
        <v>16.596</v>
      </c>
      <c r="H10" s="156">
        <f t="shared" si="0"/>
        <v>16.590999999999998</v>
      </c>
      <c r="I10" s="157"/>
      <c r="J10" s="158">
        <v>16.590999999999998</v>
      </c>
      <c r="K10" s="112"/>
      <c r="L10" s="113"/>
    </row>
    <row r="11" spans="1:12" ht="12.75">
      <c r="A11" s="160"/>
      <c r="B11" s="151" t="s">
        <v>193</v>
      </c>
      <c r="C11" s="152" t="s">
        <v>194</v>
      </c>
      <c r="D11" s="153" t="s">
        <v>195</v>
      </c>
      <c r="E11" s="154">
        <v>16.663</v>
      </c>
      <c r="F11" s="155">
        <v>16.553</v>
      </c>
      <c r="G11" s="155">
        <v>16.812</v>
      </c>
      <c r="H11" s="156">
        <f t="shared" si="0"/>
        <v>16.676000000000002</v>
      </c>
      <c r="I11" s="157"/>
      <c r="J11" s="158">
        <v>16.676000000000002</v>
      </c>
      <c r="K11" s="112"/>
      <c r="L11" s="113"/>
    </row>
    <row r="12" spans="1:12" ht="12.75">
      <c r="A12" s="161"/>
      <c r="B12" s="151" t="s">
        <v>177</v>
      </c>
      <c r="C12" s="152" t="s">
        <v>178</v>
      </c>
      <c r="D12" s="153" t="s">
        <v>217</v>
      </c>
      <c r="E12" s="154">
        <v>16.647</v>
      </c>
      <c r="F12" s="155">
        <v>16.669</v>
      </c>
      <c r="G12" s="155">
        <v>16.715</v>
      </c>
      <c r="H12" s="156">
        <f t="shared" si="0"/>
        <v>16.677000000000003</v>
      </c>
      <c r="I12" s="157"/>
      <c r="J12" s="158">
        <v>16.677000000000003</v>
      </c>
      <c r="K12" s="112"/>
      <c r="L12" s="113"/>
    </row>
    <row r="13" spans="1:12" ht="12.75">
      <c r="A13" s="150"/>
      <c r="B13" s="151" t="s">
        <v>73</v>
      </c>
      <c r="C13" s="152" t="s">
        <v>74</v>
      </c>
      <c r="D13" s="153" t="s">
        <v>75</v>
      </c>
      <c r="E13" s="154">
        <v>16.669</v>
      </c>
      <c r="F13" s="155">
        <v>16.67</v>
      </c>
      <c r="G13" s="155">
        <v>16.954</v>
      </c>
      <c r="H13" s="156">
        <f t="shared" si="0"/>
        <v>16.764333333333333</v>
      </c>
      <c r="I13" s="157"/>
      <c r="J13" s="158">
        <v>16.764333333333333</v>
      </c>
      <c r="K13" s="112"/>
      <c r="L13" s="113"/>
    </row>
    <row r="14" spans="1:12" ht="12.75">
      <c r="A14" s="159"/>
      <c r="B14" s="151" t="s">
        <v>24</v>
      </c>
      <c r="C14" s="152" t="s">
        <v>61</v>
      </c>
      <c r="D14" s="164" t="s">
        <v>247</v>
      </c>
      <c r="E14" s="154">
        <v>17.339</v>
      </c>
      <c r="F14" s="155">
        <v>16.494</v>
      </c>
      <c r="G14" s="155">
        <v>16.466</v>
      </c>
      <c r="H14" s="156">
        <f t="shared" si="0"/>
        <v>16.766333333333332</v>
      </c>
      <c r="I14" s="157"/>
      <c r="J14" s="158">
        <v>16.766333333333332</v>
      </c>
      <c r="K14" s="112"/>
      <c r="L14" s="113"/>
    </row>
    <row r="15" spans="1:12" ht="12.75">
      <c r="A15" s="144">
        <v>1</v>
      </c>
      <c r="B15" s="99" t="s">
        <v>49</v>
      </c>
      <c r="C15" s="100" t="s">
        <v>50</v>
      </c>
      <c r="D15" s="101" t="s">
        <v>51</v>
      </c>
      <c r="E15" s="121">
        <v>17.12</v>
      </c>
      <c r="F15" s="102">
        <v>16.731</v>
      </c>
      <c r="G15" s="102">
        <v>16.684</v>
      </c>
      <c r="H15" s="127">
        <f t="shared" si="0"/>
        <v>16.845</v>
      </c>
      <c r="I15" s="133"/>
      <c r="J15" s="105"/>
      <c r="K15" s="105">
        <v>16.845</v>
      </c>
      <c r="L15" s="113"/>
    </row>
    <row r="16" spans="1:12" ht="12.75">
      <c r="A16" s="144">
        <v>2</v>
      </c>
      <c r="B16" s="99" t="s">
        <v>193</v>
      </c>
      <c r="C16" s="100" t="s">
        <v>194</v>
      </c>
      <c r="D16" s="101" t="s">
        <v>216</v>
      </c>
      <c r="E16" s="121">
        <v>17.009</v>
      </c>
      <c r="F16" s="102">
        <v>16.923</v>
      </c>
      <c r="G16" s="102">
        <v>16.8</v>
      </c>
      <c r="H16" s="127">
        <f t="shared" si="0"/>
        <v>16.910666666666668</v>
      </c>
      <c r="I16" s="133"/>
      <c r="J16" s="105"/>
      <c r="K16" s="105">
        <v>16.910666666666668</v>
      </c>
      <c r="L16" s="113"/>
    </row>
    <row r="17" spans="1:12" ht="12.75">
      <c r="A17" s="145"/>
      <c r="B17" s="99" t="s">
        <v>118</v>
      </c>
      <c r="C17" s="100" t="s">
        <v>119</v>
      </c>
      <c r="D17" s="101" t="s">
        <v>211</v>
      </c>
      <c r="E17" s="121">
        <v>16.993</v>
      </c>
      <c r="F17" s="102">
        <v>17.161</v>
      </c>
      <c r="G17" s="102">
        <v>16.594</v>
      </c>
      <c r="H17" s="127">
        <f t="shared" si="0"/>
        <v>16.916</v>
      </c>
      <c r="I17" s="133"/>
      <c r="J17" s="105"/>
      <c r="K17" s="105">
        <v>16.916</v>
      </c>
      <c r="L17" s="113"/>
    </row>
    <row r="18" spans="1:12" ht="12.75">
      <c r="A18" s="146"/>
      <c r="B18" s="99" t="s">
        <v>24</v>
      </c>
      <c r="C18" s="100" t="s">
        <v>61</v>
      </c>
      <c r="D18" s="101" t="s">
        <v>98</v>
      </c>
      <c r="E18" s="121">
        <v>17.408</v>
      </c>
      <c r="F18" s="102">
        <v>17.01</v>
      </c>
      <c r="G18" s="102">
        <v>16.617</v>
      </c>
      <c r="H18" s="127">
        <f t="shared" si="0"/>
        <v>17.01166666666667</v>
      </c>
      <c r="I18" s="133"/>
      <c r="J18" s="105"/>
      <c r="K18" s="105">
        <v>17.01166666666667</v>
      </c>
      <c r="L18" s="113"/>
    </row>
    <row r="19" spans="1:12" ht="12.75">
      <c r="A19" s="144"/>
      <c r="B19" s="99" t="s">
        <v>32</v>
      </c>
      <c r="C19" s="100" t="s">
        <v>215</v>
      </c>
      <c r="D19" s="101" t="s">
        <v>60</v>
      </c>
      <c r="E19" s="121">
        <v>17.216</v>
      </c>
      <c r="F19" s="102">
        <v>16.999</v>
      </c>
      <c r="G19" s="102">
        <v>16.898</v>
      </c>
      <c r="H19" s="127">
        <f t="shared" si="0"/>
        <v>17.037666666666667</v>
      </c>
      <c r="I19" s="133"/>
      <c r="J19" s="105"/>
      <c r="K19" s="105">
        <v>17.037666666666667</v>
      </c>
      <c r="L19" s="113"/>
    </row>
    <row r="20" spans="1:12" ht="12.75">
      <c r="A20" s="144"/>
      <c r="B20" s="99" t="s">
        <v>218</v>
      </c>
      <c r="C20" s="100" t="s">
        <v>219</v>
      </c>
      <c r="D20" s="101" t="s">
        <v>83</v>
      </c>
      <c r="E20" s="121">
        <v>17.128</v>
      </c>
      <c r="F20" s="102">
        <v>16.882</v>
      </c>
      <c r="G20" s="102">
        <v>17.184</v>
      </c>
      <c r="H20" s="127">
        <f t="shared" si="0"/>
        <v>17.064666666666668</v>
      </c>
      <c r="I20" s="133"/>
      <c r="J20" s="105"/>
      <c r="K20" s="105">
        <v>17.064666666666668</v>
      </c>
      <c r="L20" s="113"/>
    </row>
    <row r="21" spans="1:12" ht="12.75">
      <c r="A21" s="147"/>
      <c r="B21" s="99" t="s">
        <v>84</v>
      </c>
      <c r="C21" s="100" t="s">
        <v>91</v>
      </c>
      <c r="D21" s="101" t="s">
        <v>187</v>
      </c>
      <c r="E21" s="121">
        <v>17.25</v>
      </c>
      <c r="F21" s="102">
        <v>16.98</v>
      </c>
      <c r="G21" s="102">
        <v>17.156</v>
      </c>
      <c r="H21" s="127">
        <f t="shared" si="0"/>
        <v>17.128666666666668</v>
      </c>
      <c r="I21" s="133"/>
      <c r="J21" s="105"/>
      <c r="K21" s="105">
        <v>17.128666666666668</v>
      </c>
      <c r="L21" s="113"/>
    </row>
    <row r="22" spans="1:12" ht="12.75">
      <c r="A22" s="147"/>
      <c r="B22" s="99" t="s">
        <v>73</v>
      </c>
      <c r="C22" s="100" t="s">
        <v>74</v>
      </c>
      <c r="D22" s="101" t="s">
        <v>101</v>
      </c>
      <c r="E22" s="121">
        <v>17.099</v>
      </c>
      <c r="F22" s="102">
        <v>16.962</v>
      </c>
      <c r="G22" s="102">
        <v>17.388</v>
      </c>
      <c r="H22" s="127">
        <f t="shared" si="0"/>
        <v>17.149666666666665</v>
      </c>
      <c r="I22" s="133"/>
      <c r="J22" s="105"/>
      <c r="K22" s="105">
        <v>17.149666666666665</v>
      </c>
      <c r="L22" s="113"/>
    </row>
    <row r="23" spans="1:12" ht="12.75">
      <c r="A23" s="147"/>
      <c r="B23" s="99" t="s">
        <v>59</v>
      </c>
      <c r="C23" s="100" t="s">
        <v>89</v>
      </c>
      <c r="D23" s="101" t="s">
        <v>99</v>
      </c>
      <c r="E23" s="121">
        <v>17.169</v>
      </c>
      <c r="F23" s="102">
        <v>17.264</v>
      </c>
      <c r="G23" s="102">
        <v>17.063</v>
      </c>
      <c r="H23" s="127">
        <f t="shared" si="0"/>
        <v>17.165333333333333</v>
      </c>
      <c r="I23" s="133"/>
      <c r="J23" s="105"/>
      <c r="K23" s="105">
        <v>17.165333333333333</v>
      </c>
      <c r="L23" s="113"/>
    </row>
    <row r="24" spans="1:12" ht="12.75">
      <c r="A24" s="147"/>
      <c r="B24" s="99" t="s">
        <v>184</v>
      </c>
      <c r="C24" s="100" t="s">
        <v>185</v>
      </c>
      <c r="D24" s="101" t="s">
        <v>222</v>
      </c>
      <c r="E24" s="121">
        <v>17.279</v>
      </c>
      <c r="F24" s="102">
        <v>17.197</v>
      </c>
      <c r="G24" s="102">
        <v>17.213</v>
      </c>
      <c r="H24" s="127">
        <f t="shared" si="0"/>
        <v>17.229666666666667</v>
      </c>
      <c r="I24" s="133"/>
      <c r="J24" s="105"/>
      <c r="K24" s="105">
        <v>17.229666666666667</v>
      </c>
      <c r="L24" s="113"/>
    </row>
    <row r="25" spans="1:12" ht="12.75">
      <c r="A25" s="147"/>
      <c r="B25" s="99" t="s">
        <v>71</v>
      </c>
      <c r="C25" s="100" t="s">
        <v>72</v>
      </c>
      <c r="D25" s="101" t="s">
        <v>188</v>
      </c>
      <c r="E25" s="121">
        <v>18.118</v>
      </c>
      <c r="F25" s="102">
        <v>16.48</v>
      </c>
      <c r="G25" s="102">
        <v>17.095</v>
      </c>
      <c r="H25" s="127">
        <f t="shared" si="0"/>
        <v>17.230999999999998</v>
      </c>
      <c r="I25" s="133"/>
      <c r="J25" s="105"/>
      <c r="K25" s="105">
        <v>17.230999999999998</v>
      </c>
      <c r="L25" s="113"/>
    </row>
    <row r="26" spans="1:12" ht="12.75">
      <c r="A26" s="147"/>
      <c r="B26" s="99" t="s">
        <v>84</v>
      </c>
      <c r="C26" s="100" t="s">
        <v>85</v>
      </c>
      <c r="D26" s="101" t="s">
        <v>92</v>
      </c>
      <c r="E26" s="121">
        <v>17.186</v>
      </c>
      <c r="F26" s="102">
        <v>16.73</v>
      </c>
      <c r="G26" s="102">
        <v>17.894</v>
      </c>
      <c r="H26" s="127">
        <f t="shared" si="0"/>
        <v>17.27</v>
      </c>
      <c r="I26" s="133"/>
      <c r="J26" s="105"/>
      <c r="K26" s="105">
        <v>17.27</v>
      </c>
      <c r="L26" s="113"/>
    </row>
    <row r="27" spans="1:12" ht="12.75">
      <c r="A27" s="147"/>
      <c r="B27" s="99" t="s">
        <v>197</v>
      </c>
      <c r="C27" s="100" t="s">
        <v>198</v>
      </c>
      <c r="D27" s="101" t="s">
        <v>199</v>
      </c>
      <c r="E27" s="121">
        <v>17.719</v>
      </c>
      <c r="F27" s="102">
        <v>17.025</v>
      </c>
      <c r="G27" s="102">
        <v>17.214</v>
      </c>
      <c r="H27" s="127">
        <f t="shared" si="0"/>
        <v>17.319333333333333</v>
      </c>
      <c r="I27" s="133"/>
      <c r="J27" s="105"/>
      <c r="K27" s="105">
        <v>17.319333333333333</v>
      </c>
      <c r="L27" s="113"/>
    </row>
    <row r="28" spans="1:12" ht="12.75">
      <c r="A28" s="147"/>
      <c r="B28" s="109" t="s">
        <v>205</v>
      </c>
      <c r="C28" s="110" t="s">
        <v>206</v>
      </c>
      <c r="D28" s="101" t="s">
        <v>207</v>
      </c>
      <c r="E28" s="121">
        <v>17.327</v>
      </c>
      <c r="F28" s="102">
        <v>17.245</v>
      </c>
      <c r="G28" s="102">
        <v>17.482</v>
      </c>
      <c r="H28" s="127">
        <f t="shared" si="0"/>
        <v>17.351333333333333</v>
      </c>
      <c r="I28" s="133"/>
      <c r="J28" s="105"/>
      <c r="K28" s="105">
        <v>17.351333333333333</v>
      </c>
      <c r="L28" s="113"/>
    </row>
    <row r="29" spans="1:12" ht="12.75">
      <c r="A29" s="147"/>
      <c r="B29" s="109" t="s">
        <v>233</v>
      </c>
      <c r="C29" s="100" t="s">
        <v>234</v>
      </c>
      <c r="D29" s="101" t="s">
        <v>235</v>
      </c>
      <c r="E29" s="121">
        <v>18.067</v>
      </c>
      <c r="F29" s="102">
        <v>17.345</v>
      </c>
      <c r="G29" s="102">
        <v>17.084</v>
      </c>
      <c r="H29" s="127">
        <f t="shared" si="0"/>
        <v>17.498666666666665</v>
      </c>
      <c r="I29" s="133"/>
      <c r="J29" s="105"/>
      <c r="K29" s="105">
        <v>17.498666666666665</v>
      </c>
      <c r="L29" s="113"/>
    </row>
    <row r="30" spans="1:12" ht="12.75">
      <c r="A30" s="147"/>
      <c r="B30" s="111" t="s">
        <v>70</v>
      </c>
      <c r="C30" s="100" t="s">
        <v>196</v>
      </c>
      <c r="D30" s="101" t="s">
        <v>137</v>
      </c>
      <c r="E30" s="121">
        <v>17.722</v>
      </c>
      <c r="F30" s="102">
        <v>17.443</v>
      </c>
      <c r="G30" s="102">
        <v>17.451</v>
      </c>
      <c r="H30" s="127">
        <f t="shared" si="0"/>
        <v>17.538666666666668</v>
      </c>
      <c r="I30" s="133"/>
      <c r="J30" s="105"/>
      <c r="K30" s="105">
        <v>17.538666666666668</v>
      </c>
      <c r="L30" s="113"/>
    </row>
    <row r="31" spans="1:12" ht="12.75">
      <c r="A31" s="147"/>
      <c r="B31" s="99" t="s">
        <v>239</v>
      </c>
      <c r="C31" s="100" t="s">
        <v>240</v>
      </c>
      <c r="D31" s="101" t="s">
        <v>241</v>
      </c>
      <c r="E31" s="121">
        <v>18.023</v>
      </c>
      <c r="F31" s="102">
        <v>16.933</v>
      </c>
      <c r="G31" s="102">
        <v>18.071</v>
      </c>
      <c r="H31" s="127">
        <f t="shared" si="0"/>
        <v>17.675666666666668</v>
      </c>
      <c r="I31" s="133"/>
      <c r="J31" s="105"/>
      <c r="K31" s="105">
        <v>17.675666666666668</v>
      </c>
      <c r="L31" s="113"/>
    </row>
    <row r="32" spans="1:12" ht="15">
      <c r="A32" s="219">
        <v>1</v>
      </c>
      <c r="B32" s="220" t="s">
        <v>81</v>
      </c>
      <c r="C32" s="221" t="s">
        <v>82</v>
      </c>
      <c r="D32" s="207" t="s">
        <v>244</v>
      </c>
      <c r="E32" s="222">
        <v>17.832</v>
      </c>
      <c r="F32" s="201">
        <v>17.713</v>
      </c>
      <c r="G32" s="201">
        <v>17.857</v>
      </c>
      <c r="H32" s="223">
        <f t="shared" si="0"/>
        <v>17.800666666666668</v>
      </c>
      <c r="I32" s="224"/>
      <c r="J32" s="204"/>
      <c r="K32" s="204"/>
      <c r="L32" s="205">
        <v>17.800666666666668</v>
      </c>
    </row>
    <row r="33" spans="1:12" ht="12.75">
      <c r="A33" s="219">
        <v>2</v>
      </c>
      <c r="B33" s="220" t="s">
        <v>71</v>
      </c>
      <c r="C33" s="221" t="s">
        <v>76</v>
      </c>
      <c r="D33" s="225" t="s">
        <v>77</v>
      </c>
      <c r="E33" s="222">
        <v>18.421</v>
      </c>
      <c r="F33" s="201">
        <v>18.014</v>
      </c>
      <c r="G33" s="201">
        <v>17.778</v>
      </c>
      <c r="H33" s="223">
        <f t="shared" si="0"/>
        <v>18.071</v>
      </c>
      <c r="I33" s="224"/>
      <c r="J33" s="204"/>
      <c r="K33" s="204"/>
      <c r="L33" s="205">
        <v>18.071</v>
      </c>
    </row>
    <row r="34" spans="1:12" ht="12.75">
      <c r="A34" s="219"/>
      <c r="B34" s="220" t="s">
        <v>218</v>
      </c>
      <c r="C34" s="221" t="s">
        <v>219</v>
      </c>
      <c r="D34" s="225" t="s">
        <v>170</v>
      </c>
      <c r="E34" s="222">
        <v>18.033</v>
      </c>
      <c r="F34" s="201">
        <v>18.122</v>
      </c>
      <c r="G34" s="201">
        <v>18.148</v>
      </c>
      <c r="H34" s="223">
        <f t="shared" si="0"/>
        <v>18.101</v>
      </c>
      <c r="I34" s="224"/>
      <c r="J34" s="204"/>
      <c r="K34" s="204"/>
      <c r="L34" s="205">
        <v>18.101</v>
      </c>
    </row>
    <row r="35" spans="1:12" ht="12.75">
      <c r="A35" s="219"/>
      <c r="B35" s="220" t="s">
        <v>140</v>
      </c>
      <c r="C35" s="221" t="s">
        <v>183</v>
      </c>
      <c r="D35" s="225" t="s">
        <v>142</v>
      </c>
      <c r="E35" s="222">
        <v>18.106</v>
      </c>
      <c r="F35" s="201">
        <v>18.302</v>
      </c>
      <c r="G35" s="201">
        <v>18.412</v>
      </c>
      <c r="H35" s="223">
        <f t="shared" si="0"/>
        <v>18.273333333333333</v>
      </c>
      <c r="I35" s="224"/>
      <c r="J35" s="204"/>
      <c r="K35" s="204"/>
      <c r="L35" s="205">
        <v>18.273333333333333</v>
      </c>
    </row>
    <row r="36" spans="1:12" ht="12.75">
      <c r="A36" s="219"/>
      <c r="B36" s="220" t="s">
        <v>54</v>
      </c>
      <c r="C36" s="221" t="s">
        <v>39</v>
      </c>
      <c r="D36" s="225" t="s">
        <v>192</v>
      </c>
      <c r="E36" s="222">
        <v>18.447</v>
      </c>
      <c r="F36" s="201">
        <v>18.632</v>
      </c>
      <c r="G36" s="201">
        <v>18.016</v>
      </c>
      <c r="H36" s="223">
        <f t="shared" si="0"/>
        <v>18.365</v>
      </c>
      <c r="I36" s="224"/>
      <c r="J36" s="204"/>
      <c r="K36" s="204"/>
      <c r="L36" s="205">
        <v>18.365</v>
      </c>
    </row>
    <row r="37" spans="1:12" ht="12.75">
      <c r="A37" s="219"/>
      <c r="B37" s="220" t="s">
        <v>21</v>
      </c>
      <c r="C37" s="221" t="s">
        <v>87</v>
      </c>
      <c r="D37" s="225" t="s">
        <v>220</v>
      </c>
      <c r="E37" s="222">
        <v>19.026</v>
      </c>
      <c r="F37" s="201">
        <v>18.294</v>
      </c>
      <c r="G37" s="201">
        <v>17.979</v>
      </c>
      <c r="H37" s="223">
        <f t="shared" si="0"/>
        <v>18.433</v>
      </c>
      <c r="I37" s="224"/>
      <c r="J37" s="204"/>
      <c r="K37" s="204"/>
      <c r="L37" s="205">
        <v>18.433</v>
      </c>
    </row>
    <row r="38" spans="1:12" ht="12.75">
      <c r="A38" s="219"/>
      <c r="B38" s="220" t="s">
        <v>208</v>
      </c>
      <c r="C38" s="221" t="s">
        <v>209</v>
      </c>
      <c r="D38" s="225" t="s">
        <v>210</v>
      </c>
      <c r="E38" s="222">
        <v>18.902</v>
      </c>
      <c r="F38" s="201">
        <v>18.351</v>
      </c>
      <c r="G38" s="201">
        <v>18.066</v>
      </c>
      <c r="H38" s="223">
        <f aca="true" t="shared" si="1" ref="H38:H69">AVERAGE(E38:G38)</f>
        <v>18.439666666666668</v>
      </c>
      <c r="I38" s="224"/>
      <c r="J38" s="204"/>
      <c r="K38" s="204"/>
      <c r="L38" s="205">
        <v>18.439666666666668</v>
      </c>
    </row>
    <row r="39" spans="1:12" ht="12.75">
      <c r="A39" s="219"/>
      <c r="B39" s="220" t="s">
        <v>70</v>
      </c>
      <c r="C39" s="221" t="s">
        <v>196</v>
      </c>
      <c r="D39" s="225" t="s">
        <v>88</v>
      </c>
      <c r="E39" s="222">
        <v>18.813</v>
      </c>
      <c r="F39" s="201">
        <v>18.548</v>
      </c>
      <c r="G39" s="201">
        <v>18.04</v>
      </c>
      <c r="H39" s="223">
        <f t="shared" si="1"/>
        <v>18.467</v>
      </c>
      <c r="I39" s="224"/>
      <c r="J39" s="204"/>
      <c r="K39" s="204"/>
      <c r="L39" s="205">
        <v>18.467</v>
      </c>
    </row>
    <row r="40" spans="1:12" ht="12.75">
      <c r="A40" s="219"/>
      <c r="B40" s="220" t="s">
        <v>78</v>
      </c>
      <c r="C40" s="221" t="s">
        <v>79</v>
      </c>
      <c r="D40" s="225" t="s">
        <v>80</v>
      </c>
      <c r="E40" s="222">
        <v>18.21</v>
      </c>
      <c r="F40" s="201">
        <v>19.773</v>
      </c>
      <c r="G40" s="201">
        <v>18.212</v>
      </c>
      <c r="H40" s="223">
        <f t="shared" si="1"/>
        <v>18.73166666666667</v>
      </c>
      <c r="I40" s="224"/>
      <c r="J40" s="204"/>
      <c r="K40" s="204"/>
      <c r="L40" s="205">
        <v>18.73166666666667</v>
      </c>
    </row>
    <row r="41" spans="1:12" ht="12.75">
      <c r="A41" s="219"/>
      <c r="B41" s="220" t="s">
        <v>229</v>
      </c>
      <c r="C41" s="221" t="s">
        <v>230</v>
      </c>
      <c r="D41" s="225" t="s">
        <v>231</v>
      </c>
      <c r="E41" s="222">
        <v>18.26</v>
      </c>
      <c r="F41" s="201">
        <v>18.552</v>
      </c>
      <c r="G41" s="201">
        <v>19.583</v>
      </c>
      <c r="H41" s="223">
        <f t="shared" si="1"/>
        <v>18.798333333333332</v>
      </c>
      <c r="I41" s="224"/>
      <c r="J41" s="204"/>
      <c r="K41" s="204"/>
      <c r="L41" s="205">
        <v>18.798333333333332</v>
      </c>
    </row>
    <row r="42" spans="1:12" ht="12.75">
      <c r="A42" s="219"/>
      <c r="B42" s="220" t="s">
        <v>193</v>
      </c>
      <c r="C42" s="221" t="s">
        <v>194</v>
      </c>
      <c r="D42" s="225" t="s">
        <v>232</v>
      </c>
      <c r="E42" s="222">
        <v>31.571</v>
      </c>
      <c r="F42" s="201">
        <v>16.282</v>
      </c>
      <c r="G42" s="201">
        <v>16.14</v>
      </c>
      <c r="H42" s="223">
        <f t="shared" si="1"/>
        <v>21.331</v>
      </c>
      <c r="I42" s="224"/>
      <c r="J42" s="204"/>
      <c r="K42" s="204"/>
      <c r="L42" s="205">
        <v>21.331</v>
      </c>
    </row>
    <row r="43" spans="1:12" ht="12.75">
      <c r="A43" s="219"/>
      <c r="B43" s="220" t="s">
        <v>63</v>
      </c>
      <c r="C43" s="221" t="s">
        <v>64</v>
      </c>
      <c r="D43" s="225" t="s">
        <v>136</v>
      </c>
      <c r="E43" s="222">
        <v>17.084</v>
      </c>
      <c r="F43" s="201">
        <v>16.614</v>
      </c>
      <c r="G43" s="201">
        <v>1000</v>
      </c>
      <c r="H43" s="223">
        <f t="shared" si="1"/>
        <v>344.56600000000003</v>
      </c>
      <c r="I43" s="224"/>
      <c r="J43" s="204"/>
      <c r="K43" s="204"/>
      <c r="L43" s="205">
        <v>344.56600000000003</v>
      </c>
    </row>
    <row r="44" spans="1:12" ht="12.75">
      <c r="A44" s="219"/>
      <c r="B44" s="220" t="s">
        <v>24</v>
      </c>
      <c r="C44" s="221" t="s">
        <v>61</v>
      </c>
      <c r="D44" s="225" t="s">
        <v>62</v>
      </c>
      <c r="E44" s="222">
        <v>17.035</v>
      </c>
      <c r="F44" s="201">
        <v>16.923</v>
      </c>
      <c r="G44" s="201">
        <v>1000</v>
      </c>
      <c r="H44" s="223">
        <f t="shared" si="1"/>
        <v>344.6526666666667</v>
      </c>
      <c r="I44" s="224"/>
      <c r="J44" s="204"/>
      <c r="K44" s="204"/>
      <c r="L44" s="205">
        <v>344.6526666666667</v>
      </c>
    </row>
    <row r="45" spans="1:12" ht="12.75">
      <c r="A45" s="219"/>
      <c r="B45" s="220" t="s">
        <v>49</v>
      </c>
      <c r="C45" s="221" t="s">
        <v>50</v>
      </c>
      <c r="D45" s="225" t="s">
        <v>102</v>
      </c>
      <c r="E45" s="222">
        <v>16.466</v>
      </c>
      <c r="F45" s="201">
        <v>17.57</v>
      </c>
      <c r="G45" s="201">
        <v>1000</v>
      </c>
      <c r="H45" s="223">
        <f t="shared" si="1"/>
        <v>344.6786666666667</v>
      </c>
      <c r="I45" s="224"/>
      <c r="J45" s="204"/>
      <c r="K45" s="204"/>
      <c r="L45" s="205">
        <v>344.6786666666667</v>
      </c>
    </row>
    <row r="46" spans="1:12" ht="12.75">
      <c r="A46" s="219"/>
      <c r="B46" s="220" t="s">
        <v>65</v>
      </c>
      <c r="C46" s="221" t="s">
        <v>66</v>
      </c>
      <c r="D46" s="225" t="s">
        <v>67</v>
      </c>
      <c r="E46" s="222">
        <v>17.17</v>
      </c>
      <c r="F46" s="201">
        <v>17.204</v>
      </c>
      <c r="G46" s="201">
        <v>1000</v>
      </c>
      <c r="H46" s="223">
        <f t="shared" si="1"/>
        <v>344.79133333333334</v>
      </c>
      <c r="I46" s="224"/>
      <c r="J46" s="204"/>
      <c r="K46" s="204"/>
      <c r="L46" s="205">
        <v>344.79133333333334</v>
      </c>
    </row>
    <row r="47" spans="1:12" ht="12.75">
      <c r="A47" s="219"/>
      <c r="B47" s="220" t="s">
        <v>130</v>
      </c>
      <c r="C47" s="221" t="s">
        <v>203</v>
      </c>
      <c r="D47" s="225" t="s">
        <v>204</v>
      </c>
      <c r="E47" s="222">
        <v>1000</v>
      </c>
      <c r="F47" s="201">
        <v>17.529</v>
      </c>
      <c r="G47" s="201">
        <v>17.063</v>
      </c>
      <c r="H47" s="223">
        <f t="shared" si="1"/>
        <v>344.86400000000003</v>
      </c>
      <c r="I47" s="224"/>
      <c r="J47" s="204"/>
      <c r="K47" s="204"/>
      <c r="L47" s="205">
        <v>344.86400000000003</v>
      </c>
    </row>
    <row r="48" spans="1:12" ht="12.75">
      <c r="A48" s="219"/>
      <c r="B48" s="220" t="s">
        <v>154</v>
      </c>
      <c r="C48" s="221" t="s">
        <v>155</v>
      </c>
      <c r="D48" s="225" t="s">
        <v>156</v>
      </c>
      <c r="E48" s="222">
        <v>1000</v>
      </c>
      <c r="F48" s="201">
        <v>17.192</v>
      </c>
      <c r="G48" s="201">
        <v>17.527</v>
      </c>
      <c r="H48" s="223">
        <f t="shared" si="1"/>
        <v>344.90633333333335</v>
      </c>
      <c r="I48" s="224"/>
      <c r="J48" s="204"/>
      <c r="K48" s="204"/>
      <c r="L48" s="205">
        <v>344.90633333333335</v>
      </c>
    </row>
    <row r="49" spans="1:12" ht="12.75">
      <c r="A49" s="219"/>
      <c r="B49" s="226" t="s">
        <v>81</v>
      </c>
      <c r="C49" s="221" t="s">
        <v>82</v>
      </c>
      <c r="D49" s="225" t="s">
        <v>100</v>
      </c>
      <c r="E49" s="222">
        <v>1000</v>
      </c>
      <c r="F49" s="201">
        <v>17.536</v>
      </c>
      <c r="G49" s="201">
        <v>17.512</v>
      </c>
      <c r="H49" s="223">
        <f t="shared" si="1"/>
        <v>345.016</v>
      </c>
      <c r="I49" s="224"/>
      <c r="J49" s="204"/>
      <c r="K49" s="204"/>
      <c r="L49" s="205">
        <v>345.016</v>
      </c>
    </row>
    <row r="50" spans="1:12" ht="12.75">
      <c r="A50" s="219"/>
      <c r="B50" s="220" t="s">
        <v>223</v>
      </c>
      <c r="C50" s="221" t="s">
        <v>224</v>
      </c>
      <c r="D50" s="225" t="s">
        <v>225</v>
      </c>
      <c r="E50" s="222">
        <v>17.969</v>
      </c>
      <c r="F50" s="201">
        <v>17.112</v>
      </c>
      <c r="G50" s="201">
        <v>1000</v>
      </c>
      <c r="H50" s="223">
        <f t="shared" si="1"/>
        <v>345.027</v>
      </c>
      <c r="I50" s="224"/>
      <c r="J50" s="204"/>
      <c r="K50" s="204"/>
      <c r="L50" s="205">
        <v>345.027</v>
      </c>
    </row>
    <row r="51" spans="1:12" ht="12.75">
      <c r="A51" s="219"/>
      <c r="B51" s="220" t="s">
        <v>212</v>
      </c>
      <c r="C51" s="221" t="s">
        <v>213</v>
      </c>
      <c r="D51" s="225" t="s">
        <v>214</v>
      </c>
      <c r="E51" s="222">
        <v>17.857</v>
      </c>
      <c r="F51" s="201">
        <v>17.356</v>
      </c>
      <c r="G51" s="201">
        <v>1000</v>
      </c>
      <c r="H51" s="223">
        <f t="shared" si="1"/>
        <v>345.07099999999997</v>
      </c>
      <c r="I51" s="224"/>
      <c r="J51" s="204"/>
      <c r="K51" s="204"/>
      <c r="L51" s="205">
        <v>345.07099999999997</v>
      </c>
    </row>
    <row r="52" spans="1:12" ht="12.75">
      <c r="A52" s="219"/>
      <c r="B52" s="220" t="s">
        <v>227</v>
      </c>
      <c r="C52" s="221" t="s">
        <v>228</v>
      </c>
      <c r="D52" s="225" t="s">
        <v>216</v>
      </c>
      <c r="E52" s="222">
        <v>1000</v>
      </c>
      <c r="F52" s="201">
        <v>17.934</v>
      </c>
      <c r="G52" s="201">
        <v>17.748</v>
      </c>
      <c r="H52" s="223">
        <f t="shared" si="1"/>
        <v>345.2273333333333</v>
      </c>
      <c r="I52" s="224"/>
      <c r="J52" s="204"/>
      <c r="K52" s="204"/>
      <c r="L52" s="205">
        <v>345.2273333333333</v>
      </c>
    </row>
    <row r="53" spans="1:12" ht="12.75">
      <c r="A53" s="219"/>
      <c r="B53" s="220" t="s">
        <v>177</v>
      </c>
      <c r="C53" s="221" t="s">
        <v>178</v>
      </c>
      <c r="D53" s="225" t="s">
        <v>179</v>
      </c>
      <c r="E53" s="222">
        <v>1000</v>
      </c>
      <c r="F53" s="201">
        <v>18.15</v>
      </c>
      <c r="G53" s="201">
        <v>17.904</v>
      </c>
      <c r="H53" s="223">
        <f t="shared" si="1"/>
        <v>345.35133333333334</v>
      </c>
      <c r="I53" s="224"/>
      <c r="J53" s="204"/>
      <c r="K53" s="204"/>
      <c r="L53" s="205">
        <v>345.35133333333334</v>
      </c>
    </row>
    <row r="54" spans="1:12" ht="12.75">
      <c r="A54" s="219"/>
      <c r="B54" s="226" t="s">
        <v>71</v>
      </c>
      <c r="C54" s="221" t="s">
        <v>72</v>
      </c>
      <c r="D54" s="225" t="s">
        <v>122</v>
      </c>
      <c r="E54" s="222">
        <v>18.727</v>
      </c>
      <c r="F54" s="201">
        <v>1000</v>
      </c>
      <c r="G54" s="201">
        <v>17.37</v>
      </c>
      <c r="H54" s="223">
        <f t="shared" si="1"/>
        <v>345.36566666666664</v>
      </c>
      <c r="I54" s="224"/>
      <c r="J54" s="204"/>
      <c r="K54" s="204"/>
      <c r="L54" s="205">
        <v>345.36566666666664</v>
      </c>
    </row>
    <row r="55" spans="1:12" ht="12.75">
      <c r="A55" s="219"/>
      <c r="B55" s="220" t="s">
        <v>236</v>
      </c>
      <c r="C55" s="221" t="s">
        <v>237</v>
      </c>
      <c r="D55" s="225" t="s">
        <v>238</v>
      </c>
      <c r="E55" s="222">
        <v>1000</v>
      </c>
      <c r="F55" s="201">
        <v>18.366</v>
      </c>
      <c r="G55" s="201">
        <v>17.821</v>
      </c>
      <c r="H55" s="223">
        <f t="shared" si="1"/>
        <v>345.3956666666666</v>
      </c>
      <c r="I55" s="224"/>
      <c r="J55" s="204"/>
      <c r="K55" s="204"/>
      <c r="L55" s="205">
        <v>345.3956666666666</v>
      </c>
    </row>
    <row r="56" spans="1:12" ht="12.75">
      <c r="A56" s="227"/>
      <c r="B56" s="220" t="s">
        <v>184</v>
      </c>
      <c r="C56" s="221" t="s">
        <v>185</v>
      </c>
      <c r="D56" s="225" t="s">
        <v>186</v>
      </c>
      <c r="E56" s="222">
        <v>18.833</v>
      </c>
      <c r="F56" s="201">
        <v>18.177</v>
      </c>
      <c r="G56" s="201">
        <v>1000</v>
      </c>
      <c r="H56" s="223">
        <f t="shared" si="1"/>
        <v>345.67</v>
      </c>
      <c r="I56" s="224"/>
      <c r="J56" s="204"/>
      <c r="K56" s="204"/>
      <c r="L56" s="205">
        <v>345.67</v>
      </c>
    </row>
    <row r="57" spans="1:12" ht="12.75">
      <c r="A57" s="227"/>
      <c r="B57" s="220" t="s">
        <v>63</v>
      </c>
      <c r="C57" s="221" t="s">
        <v>90</v>
      </c>
      <c r="D57" s="225" t="s">
        <v>28</v>
      </c>
      <c r="E57" s="222">
        <v>21.427</v>
      </c>
      <c r="F57" s="201">
        <v>19.997</v>
      </c>
      <c r="G57" s="201">
        <v>1000</v>
      </c>
      <c r="H57" s="223">
        <f t="shared" si="1"/>
        <v>347.1413333333333</v>
      </c>
      <c r="I57" s="224"/>
      <c r="J57" s="204"/>
      <c r="K57" s="204"/>
      <c r="L57" s="205">
        <v>347.1413333333333</v>
      </c>
    </row>
    <row r="58" spans="1:12" ht="12.75">
      <c r="A58" s="227"/>
      <c r="B58" s="226" t="s">
        <v>84</v>
      </c>
      <c r="C58" s="221" t="s">
        <v>85</v>
      </c>
      <c r="D58" s="225" t="s">
        <v>86</v>
      </c>
      <c r="E58" s="222">
        <v>16.319</v>
      </c>
      <c r="F58" s="201">
        <v>1000</v>
      </c>
      <c r="G58" s="201">
        <v>1000</v>
      </c>
      <c r="H58" s="223">
        <f t="shared" si="1"/>
        <v>672.1063333333333</v>
      </c>
      <c r="I58" s="224"/>
      <c r="J58" s="204"/>
      <c r="K58" s="204"/>
      <c r="L58" s="205">
        <v>672.1063333333333</v>
      </c>
    </row>
    <row r="59" spans="1:12" ht="12.75">
      <c r="A59" s="227"/>
      <c r="B59" s="220" t="s">
        <v>140</v>
      </c>
      <c r="C59" s="221" t="s">
        <v>175</v>
      </c>
      <c r="D59" s="225" t="s">
        <v>112</v>
      </c>
      <c r="E59" s="222">
        <v>1000</v>
      </c>
      <c r="F59" s="201">
        <v>1000</v>
      </c>
      <c r="G59" s="201">
        <v>16.435</v>
      </c>
      <c r="H59" s="223">
        <f t="shared" si="1"/>
        <v>672.145</v>
      </c>
      <c r="I59" s="224"/>
      <c r="J59" s="204"/>
      <c r="K59" s="204"/>
      <c r="L59" s="205">
        <v>672.145</v>
      </c>
    </row>
    <row r="60" spans="1:12" ht="12.75">
      <c r="A60" s="227"/>
      <c r="B60" s="220" t="s">
        <v>29</v>
      </c>
      <c r="C60" s="221" t="s">
        <v>47</v>
      </c>
      <c r="D60" s="225" t="s">
        <v>165</v>
      </c>
      <c r="E60" s="222">
        <v>1000</v>
      </c>
      <c r="F60" s="201">
        <v>1000</v>
      </c>
      <c r="G60" s="201">
        <v>17.262</v>
      </c>
      <c r="H60" s="223">
        <f t="shared" si="1"/>
        <v>672.4206666666666</v>
      </c>
      <c r="I60" s="224"/>
      <c r="J60" s="204"/>
      <c r="K60" s="204"/>
      <c r="L60" s="205">
        <v>672.4206666666666</v>
      </c>
    </row>
    <row r="61" spans="1:12" ht="12.75">
      <c r="A61" s="227"/>
      <c r="B61" s="220" t="s">
        <v>189</v>
      </c>
      <c r="C61" s="221" t="s">
        <v>190</v>
      </c>
      <c r="D61" s="225" t="s">
        <v>191</v>
      </c>
      <c r="E61" s="222">
        <v>1000</v>
      </c>
      <c r="F61" s="201">
        <v>20.668</v>
      </c>
      <c r="G61" s="201">
        <v>1000</v>
      </c>
      <c r="H61" s="223">
        <f t="shared" si="1"/>
        <v>673.556</v>
      </c>
      <c r="I61" s="224"/>
      <c r="J61" s="204"/>
      <c r="K61" s="204"/>
      <c r="L61" s="205">
        <v>673.556</v>
      </c>
    </row>
    <row r="62" spans="1:12" ht="12.75">
      <c r="A62" s="148"/>
      <c r="B62" s="49" t="s">
        <v>71</v>
      </c>
      <c r="C62" s="50" t="s">
        <v>76</v>
      </c>
      <c r="D62" s="51" t="s">
        <v>176</v>
      </c>
      <c r="E62" s="122">
        <v>1000</v>
      </c>
      <c r="F62" s="79">
        <v>1000</v>
      </c>
      <c r="G62" s="79">
        <v>1000</v>
      </c>
      <c r="H62" s="128">
        <f t="shared" si="1"/>
        <v>1000</v>
      </c>
      <c r="I62" s="134"/>
      <c r="J62" s="112"/>
      <c r="K62" s="112"/>
      <c r="L62" s="113"/>
    </row>
    <row r="63" spans="1:12" ht="12.75">
      <c r="A63" s="148"/>
      <c r="B63" s="49" t="s">
        <v>180</v>
      </c>
      <c r="C63" s="50" t="s">
        <v>181</v>
      </c>
      <c r="D63" s="51" t="s">
        <v>182</v>
      </c>
      <c r="E63" s="122">
        <v>1000</v>
      </c>
      <c r="F63" s="79">
        <v>1000</v>
      </c>
      <c r="G63" s="79">
        <v>1000</v>
      </c>
      <c r="H63" s="128">
        <f t="shared" si="1"/>
        <v>1000</v>
      </c>
      <c r="I63" s="134"/>
      <c r="J63" s="112"/>
      <c r="K63" s="112"/>
      <c r="L63" s="113"/>
    </row>
    <row r="64" spans="1:12" ht="13.5" thickBot="1">
      <c r="A64" s="228"/>
      <c r="B64" s="54" t="s">
        <v>205</v>
      </c>
      <c r="C64" s="55" t="s">
        <v>206</v>
      </c>
      <c r="D64" s="56" t="s">
        <v>226</v>
      </c>
      <c r="E64" s="123">
        <v>1000</v>
      </c>
      <c r="F64" s="124">
        <v>1000</v>
      </c>
      <c r="G64" s="124">
        <v>1000</v>
      </c>
      <c r="H64" s="129">
        <f t="shared" si="1"/>
        <v>1000</v>
      </c>
      <c r="I64" s="135"/>
      <c r="J64" s="136"/>
      <c r="K64" s="136"/>
      <c r="L64" s="137"/>
    </row>
    <row r="65" spans="1:12" ht="12.75">
      <c r="A65" s="149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</row>
  </sheetData>
  <sheetProtection/>
  <mergeCells count="3">
    <mergeCell ref="B1:G1"/>
    <mergeCell ref="B2:G2"/>
    <mergeCell ref="B3:G3"/>
  </mergeCells>
  <printOptions/>
  <pageMargins left="0.6299212598425197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N6" sqref="N6"/>
    </sheetView>
  </sheetViews>
  <sheetFormatPr defaultColWidth="9.140625" defaultRowHeight="12.75"/>
  <cols>
    <col min="1" max="1" width="9.140625" style="5" customWidth="1"/>
    <col min="2" max="2" width="16.140625" style="5" customWidth="1"/>
    <col min="3" max="3" width="15.00390625" style="5" customWidth="1"/>
    <col min="4" max="4" width="18.8515625" style="5" bestFit="1" customWidth="1"/>
    <col min="5" max="5" width="9.57421875" style="5" bestFit="1" customWidth="1"/>
    <col min="6" max="6" width="9.57421875" style="5" customWidth="1"/>
    <col min="7" max="12" width="9.140625" style="5" customWidth="1"/>
  </cols>
  <sheetData>
    <row r="1" spans="2:13" ht="23.25">
      <c r="B1" s="171" t="s">
        <v>242</v>
      </c>
      <c r="C1" s="171"/>
      <c r="D1" s="171"/>
      <c r="E1" s="171"/>
      <c r="F1" s="171"/>
      <c r="G1" s="171"/>
      <c r="H1" s="36"/>
      <c r="I1" s="36"/>
      <c r="J1" s="36"/>
      <c r="K1" s="36"/>
      <c r="L1" s="36"/>
      <c r="M1" s="3"/>
    </row>
    <row r="2" spans="2:13" ht="18.75">
      <c r="B2" s="172" t="s">
        <v>133</v>
      </c>
      <c r="C2" s="172"/>
      <c r="D2" s="172"/>
      <c r="E2" s="172"/>
      <c r="F2" s="172"/>
      <c r="G2" s="172"/>
      <c r="H2" s="37"/>
      <c r="I2" s="37"/>
      <c r="J2" s="37"/>
      <c r="K2" s="37"/>
      <c r="L2" s="37"/>
      <c r="M2" s="31"/>
    </row>
    <row r="3" spans="2:12" ht="19.5" thickBot="1">
      <c r="B3" s="173" t="s">
        <v>9</v>
      </c>
      <c r="C3" s="173"/>
      <c r="D3" s="173"/>
      <c r="E3" s="173"/>
      <c r="F3" s="173"/>
      <c r="G3" s="173"/>
      <c r="H3" s="37"/>
      <c r="I3" s="37"/>
      <c r="J3" s="37"/>
      <c r="K3" s="37"/>
      <c r="L3" s="37"/>
    </row>
    <row r="4" spans="1:12" ht="30">
      <c r="A4" s="7" t="s">
        <v>12</v>
      </c>
      <c r="B4" s="7" t="s">
        <v>0</v>
      </c>
      <c r="C4" s="8" t="s">
        <v>1</v>
      </c>
      <c r="D4" s="7" t="s">
        <v>2</v>
      </c>
      <c r="E4" s="9" t="s">
        <v>16</v>
      </c>
      <c r="F4" s="10" t="s">
        <v>14</v>
      </c>
      <c r="G4" s="21" t="s">
        <v>17</v>
      </c>
      <c r="H4" s="11" t="s">
        <v>3</v>
      </c>
      <c r="I4" s="117" t="s">
        <v>4</v>
      </c>
      <c r="J4" s="184" t="s">
        <v>5</v>
      </c>
      <c r="K4" s="38" t="s">
        <v>6</v>
      </c>
      <c r="L4" s="39" t="s">
        <v>7</v>
      </c>
    </row>
    <row r="5" spans="1:12" ht="15.75" thickBot="1">
      <c r="A5" s="12"/>
      <c r="B5" s="12"/>
      <c r="C5" s="12"/>
      <c r="D5" s="12"/>
      <c r="E5" s="13"/>
      <c r="F5" s="14"/>
      <c r="G5" s="34"/>
      <c r="H5" s="15"/>
      <c r="I5" s="183">
        <v>15.839</v>
      </c>
      <c r="J5" s="185">
        <f>SUM(I5+0.5)</f>
        <v>16.339</v>
      </c>
      <c r="K5" s="40">
        <f>SUM(I5+1)</f>
        <v>16.839</v>
      </c>
      <c r="L5" s="41">
        <f>SUM(I5+2)</f>
        <v>17.839</v>
      </c>
    </row>
    <row r="6" spans="1:12" ht="12.75">
      <c r="A6" s="80">
        <v>1</v>
      </c>
      <c r="B6" s="165" t="s">
        <v>103</v>
      </c>
      <c r="C6" s="166" t="s">
        <v>104</v>
      </c>
      <c r="D6" s="83" t="s">
        <v>116</v>
      </c>
      <c r="E6" s="84">
        <v>15.967</v>
      </c>
      <c r="F6" s="85">
        <v>15.635</v>
      </c>
      <c r="G6" s="85">
        <v>15.914</v>
      </c>
      <c r="H6" s="86">
        <f aca="true" t="shared" si="0" ref="H6:H36">AVERAGE(E6:G6)</f>
        <v>15.838666666666667</v>
      </c>
      <c r="I6" s="167">
        <v>15.838666666666667</v>
      </c>
      <c r="J6" s="116"/>
      <c r="K6" s="116"/>
      <c r="L6" s="115"/>
    </row>
    <row r="7" spans="1:12" ht="12.75">
      <c r="A7" s="87">
        <v>2</v>
      </c>
      <c r="B7" s="94" t="s">
        <v>110</v>
      </c>
      <c r="C7" s="95" t="s">
        <v>111</v>
      </c>
      <c r="D7" s="96" t="s">
        <v>112</v>
      </c>
      <c r="E7" s="91">
        <v>16.379</v>
      </c>
      <c r="F7" s="91">
        <v>16.085</v>
      </c>
      <c r="G7" s="91">
        <v>16.103</v>
      </c>
      <c r="H7" s="92">
        <f t="shared" si="0"/>
        <v>16.189</v>
      </c>
      <c r="I7" s="168">
        <v>16.189</v>
      </c>
      <c r="J7" s="112"/>
      <c r="K7" s="112"/>
      <c r="L7" s="113"/>
    </row>
    <row r="8" spans="1:12" ht="12.75">
      <c r="A8" s="93">
        <v>3</v>
      </c>
      <c r="B8" s="94" t="s">
        <v>110</v>
      </c>
      <c r="C8" s="95" t="s">
        <v>111</v>
      </c>
      <c r="D8" s="96" t="s">
        <v>172</v>
      </c>
      <c r="E8" s="97">
        <v>16.445</v>
      </c>
      <c r="F8" s="97">
        <v>16.186</v>
      </c>
      <c r="G8" s="97">
        <v>16.104</v>
      </c>
      <c r="H8" s="92">
        <f t="shared" si="0"/>
        <v>16.245</v>
      </c>
      <c r="I8" s="168">
        <v>16.245</v>
      </c>
      <c r="J8" s="112"/>
      <c r="K8" s="112"/>
      <c r="L8" s="113"/>
    </row>
    <row r="9" spans="1:12" ht="12.75">
      <c r="A9" s="186">
        <v>1</v>
      </c>
      <c r="B9" s="187" t="s">
        <v>103</v>
      </c>
      <c r="C9" s="188" t="s">
        <v>104</v>
      </c>
      <c r="D9" s="189" t="s">
        <v>105</v>
      </c>
      <c r="E9" s="190">
        <v>16.79</v>
      </c>
      <c r="F9" s="190">
        <v>16.546</v>
      </c>
      <c r="G9" s="190">
        <v>16.42</v>
      </c>
      <c r="H9" s="191">
        <f t="shared" si="0"/>
        <v>16.585333333333335</v>
      </c>
      <c r="I9" s="192"/>
      <c r="J9" s="193">
        <v>16.585333333333335</v>
      </c>
      <c r="K9" s="112"/>
      <c r="L9" s="113"/>
    </row>
    <row r="10" spans="1:12" ht="12.75">
      <c r="A10" s="194">
        <v>2</v>
      </c>
      <c r="B10" s="187" t="s">
        <v>49</v>
      </c>
      <c r="C10" s="188" t="s">
        <v>50</v>
      </c>
      <c r="D10" s="195" t="s">
        <v>51</v>
      </c>
      <c r="E10" s="190">
        <v>16.542</v>
      </c>
      <c r="F10" s="190">
        <v>16.735</v>
      </c>
      <c r="G10" s="190">
        <v>16.862</v>
      </c>
      <c r="H10" s="191">
        <f t="shared" si="0"/>
        <v>16.712999999999997</v>
      </c>
      <c r="I10" s="192"/>
      <c r="J10" s="193">
        <v>16.712999999999997</v>
      </c>
      <c r="K10" s="112"/>
      <c r="L10" s="113"/>
    </row>
    <row r="11" spans="1:12" ht="12.75">
      <c r="A11" s="196" t="s">
        <v>245</v>
      </c>
      <c r="B11" s="187" t="s">
        <v>38</v>
      </c>
      <c r="C11" s="188" t="s">
        <v>164</v>
      </c>
      <c r="D11" s="195" t="s">
        <v>106</v>
      </c>
      <c r="E11" s="190">
        <v>17.113</v>
      </c>
      <c r="F11" s="190">
        <v>16.829</v>
      </c>
      <c r="G11" s="190">
        <v>16.373</v>
      </c>
      <c r="H11" s="191">
        <f t="shared" si="0"/>
        <v>16.771666666666665</v>
      </c>
      <c r="I11" s="192"/>
      <c r="J11" s="193">
        <v>16.771666666666665</v>
      </c>
      <c r="K11" s="112"/>
      <c r="L11" s="113"/>
    </row>
    <row r="12" spans="1:12" ht="12.75">
      <c r="A12" s="169" t="s">
        <v>246</v>
      </c>
      <c r="B12" s="99" t="s">
        <v>71</v>
      </c>
      <c r="C12" s="100" t="s">
        <v>113</v>
      </c>
      <c r="D12" s="101" t="s">
        <v>169</v>
      </c>
      <c r="E12" s="102">
        <v>17.77</v>
      </c>
      <c r="F12" s="102">
        <v>17.183</v>
      </c>
      <c r="G12" s="102">
        <v>16.613</v>
      </c>
      <c r="H12" s="103">
        <f t="shared" si="0"/>
        <v>17.188666666666666</v>
      </c>
      <c r="I12" s="104"/>
      <c r="J12" s="105"/>
      <c r="K12" s="105">
        <v>17.188666666666666</v>
      </c>
      <c r="L12" s="113"/>
    </row>
    <row r="13" spans="1:12" ht="12.75">
      <c r="A13" s="108">
        <v>2</v>
      </c>
      <c r="B13" s="99" t="s">
        <v>120</v>
      </c>
      <c r="C13" s="100" t="s">
        <v>39</v>
      </c>
      <c r="D13" s="101" t="s">
        <v>83</v>
      </c>
      <c r="E13" s="102">
        <v>17.443</v>
      </c>
      <c r="F13" s="102">
        <v>17.134</v>
      </c>
      <c r="G13" s="102">
        <v>17.497</v>
      </c>
      <c r="H13" s="103">
        <f t="shared" si="0"/>
        <v>17.358</v>
      </c>
      <c r="I13" s="104"/>
      <c r="J13" s="105"/>
      <c r="K13" s="105">
        <v>17.358</v>
      </c>
      <c r="L13" s="113"/>
    </row>
    <row r="14" spans="1:12" ht="12.75">
      <c r="A14" s="170">
        <v>3</v>
      </c>
      <c r="B14" s="99" t="s">
        <v>32</v>
      </c>
      <c r="C14" s="100" t="s">
        <v>108</v>
      </c>
      <c r="D14" s="101" t="s">
        <v>109</v>
      </c>
      <c r="E14" s="102">
        <v>17.78</v>
      </c>
      <c r="F14" s="102">
        <v>17.225</v>
      </c>
      <c r="G14" s="102">
        <v>17.421</v>
      </c>
      <c r="H14" s="103">
        <f t="shared" si="0"/>
        <v>17.475333333333335</v>
      </c>
      <c r="I14" s="104"/>
      <c r="J14" s="105"/>
      <c r="K14" s="105">
        <v>17.475333333333335</v>
      </c>
      <c r="L14" s="113"/>
    </row>
    <row r="15" spans="1:12" ht="12.75">
      <c r="A15" s="98"/>
      <c r="B15" s="99" t="s">
        <v>154</v>
      </c>
      <c r="C15" s="100" t="s">
        <v>155</v>
      </c>
      <c r="D15" s="101" t="s">
        <v>156</v>
      </c>
      <c r="E15" s="102">
        <v>17.583</v>
      </c>
      <c r="F15" s="102">
        <v>17.749</v>
      </c>
      <c r="G15" s="102">
        <v>17.122</v>
      </c>
      <c r="H15" s="103">
        <f t="shared" si="0"/>
        <v>17.484666666666666</v>
      </c>
      <c r="I15" s="104"/>
      <c r="J15" s="105"/>
      <c r="K15" s="105">
        <v>17.484666666666666</v>
      </c>
      <c r="L15" s="113"/>
    </row>
    <row r="16" spans="1:12" ht="12.75">
      <c r="A16" s="98"/>
      <c r="B16" s="99" t="s">
        <v>46</v>
      </c>
      <c r="C16" s="100" t="s">
        <v>47</v>
      </c>
      <c r="D16" s="101" t="s">
        <v>48</v>
      </c>
      <c r="E16" s="102">
        <v>17.446</v>
      </c>
      <c r="F16" s="102">
        <v>17.678</v>
      </c>
      <c r="G16" s="102">
        <v>17.489</v>
      </c>
      <c r="H16" s="103">
        <f t="shared" si="0"/>
        <v>17.537666666666667</v>
      </c>
      <c r="I16" s="104"/>
      <c r="J16" s="105"/>
      <c r="K16" s="105">
        <v>17.537666666666667</v>
      </c>
      <c r="L16" s="113"/>
    </row>
    <row r="17" spans="1:12" ht="12.75">
      <c r="A17" s="106"/>
      <c r="B17" s="109" t="s">
        <v>151</v>
      </c>
      <c r="C17" s="100" t="s">
        <v>152</v>
      </c>
      <c r="D17" s="101" t="s">
        <v>173</v>
      </c>
      <c r="E17" s="102">
        <v>18.224</v>
      </c>
      <c r="F17" s="102">
        <v>17.168</v>
      </c>
      <c r="G17" s="102">
        <v>17.227</v>
      </c>
      <c r="H17" s="103">
        <f t="shared" si="0"/>
        <v>17.539666666666665</v>
      </c>
      <c r="I17" s="104"/>
      <c r="J17" s="105"/>
      <c r="K17" s="105">
        <v>17.539666666666665</v>
      </c>
      <c r="L17" s="113"/>
    </row>
    <row r="18" spans="1:12" ht="12.75">
      <c r="A18" s="107"/>
      <c r="B18" s="99" t="s">
        <v>29</v>
      </c>
      <c r="C18" s="100" t="s">
        <v>47</v>
      </c>
      <c r="D18" s="101" t="s">
        <v>165</v>
      </c>
      <c r="E18" s="102">
        <v>18.31</v>
      </c>
      <c r="F18" s="102">
        <v>17.379</v>
      </c>
      <c r="G18" s="102">
        <v>17.051</v>
      </c>
      <c r="H18" s="103">
        <f t="shared" si="0"/>
        <v>17.58</v>
      </c>
      <c r="I18" s="104"/>
      <c r="J18" s="105"/>
      <c r="K18" s="105">
        <v>17.58</v>
      </c>
      <c r="L18" s="113"/>
    </row>
    <row r="19" spans="1:12" ht="12.75">
      <c r="A19" s="98"/>
      <c r="B19" s="99" t="s">
        <v>54</v>
      </c>
      <c r="C19" s="100" t="s">
        <v>55</v>
      </c>
      <c r="D19" s="101" t="s">
        <v>148</v>
      </c>
      <c r="E19" s="102">
        <v>17.498</v>
      </c>
      <c r="F19" s="102">
        <v>18.071</v>
      </c>
      <c r="G19" s="102">
        <v>17.497</v>
      </c>
      <c r="H19" s="103">
        <f t="shared" si="0"/>
        <v>17.688666666666666</v>
      </c>
      <c r="I19" s="104"/>
      <c r="J19" s="105"/>
      <c r="K19" s="105">
        <v>17.688666666666666</v>
      </c>
      <c r="L19" s="113"/>
    </row>
    <row r="20" spans="1:12" ht="12.75">
      <c r="A20" s="197">
        <v>1</v>
      </c>
      <c r="B20" s="198" t="s">
        <v>46</v>
      </c>
      <c r="C20" s="199" t="s">
        <v>69</v>
      </c>
      <c r="D20" s="200" t="s">
        <v>117</v>
      </c>
      <c r="E20" s="201">
        <v>18.359</v>
      </c>
      <c r="F20" s="201">
        <v>17.776</v>
      </c>
      <c r="G20" s="201">
        <v>17.484</v>
      </c>
      <c r="H20" s="202">
        <f t="shared" si="0"/>
        <v>17.873</v>
      </c>
      <c r="I20" s="203"/>
      <c r="J20" s="204"/>
      <c r="K20" s="204"/>
      <c r="L20" s="205">
        <v>17.873</v>
      </c>
    </row>
    <row r="21" spans="1:12" ht="12.75">
      <c r="A21" s="206">
        <v>2</v>
      </c>
      <c r="B21" s="198" t="s">
        <v>46</v>
      </c>
      <c r="C21" s="199" t="s">
        <v>69</v>
      </c>
      <c r="D21" s="200" t="s">
        <v>107</v>
      </c>
      <c r="E21" s="201">
        <v>17.766</v>
      </c>
      <c r="F21" s="201">
        <v>17.808</v>
      </c>
      <c r="G21" s="201">
        <v>18.204</v>
      </c>
      <c r="H21" s="202">
        <f t="shared" si="0"/>
        <v>17.926</v>
      </c>
      <c r="I21" s="203"/>
      <c r="J21" s="204"/>
      <c r="K21" s="204"/>
      <c r="L21" s="205">
        <v>17.926</v>
      </c>
    </row>
    <row r="22" spans="1:12" ht="15">
      <c r="A22" s="206">
        <v>3</v>
      </c>
      <c r="B22" s="198" t="s">
        <v>49</v>
      </c>
      <c r="C22" s="199" t="s">
        <v>50</v>
      </c>
      <c r="D22" s="207" t="s">
        <v>121</v>
      </c>
      <c r="E22" s="201">
        <v>17.871</v>
      </c>
      <c r="F22" s="201">
        <v>17.853</v>
      </c>
      <c r="G22" s="201">
        <v>18.072</v>
      </c>
      <c r="H22" s="202">
        <f t="shared" si="0"/>
        <v>17.932000000000002</v>
      </c>
      <c r="I22" s="203"/>
      <c r="J22" s="204"/>
      <c r="K22" s="204"/>
      <c r="L22" s="205">
        <v>17.932000000000002</v>
      </c>
    </row>
    <row r="23" spans="1:12" ht="12.75">
      <c r="A23" s="206">
        <v>4</v>
      </c>
      <c r="B23" s="208" t="s">
        <v>49</v>
      </c>
      <c r="C23" s="199" t="s">
        <v>56</v>
      </c>
      <c r="D23" s="200" t="s">
        <v>149</v>
      </c>
      <c r="E23" s="201">
        <v>18.329</v>
      </c>
      <c r="F23" s="201">
        <v>18.174</v>
      </c>
      <c r="G23" s="201">
        <v>17.819</v>
      </c>
      <c r="H23" s="202">
        <f t="shared" si="0"/>
        <v>18.107333333333333</v>
      </c>
      <c r="I23" s="203"/>
      <c r="J23" s="204"/>
      <c r="K23" s="204"/>
      <c r="L23" s="205">
        <v>18.107333333333333</v>
      </c>
    </row>
    <row r="24" spans="1:12" ht="12.75">
      <c r="A24" s="206">
        <v>5</v>
      </c>
      <c r="B24" s="198" t="s">
        <v>120</v>
      </c>
      <c r="C24" s="199" t="s">
        <v>39</v>
      </c>
      <c r="D24" s="200" t="s">
        <v>170</v>
      </c>
      <c r="E24" s="201">
        <v>18.233</v>
      </c>
      <c r="F24" s="201">
        <v>18.327</v>
      </c>
      <c r="G24" s="201">
        <v>17.812</v>
      </c>
      <c r="H24" s="202">
        <f t="shared" si="0"/>
        <v>18.124</v>
      </c>
      <c r="I24" s="203"/>
      <c r="J24" s="204"/>
      <c r="K24" s="204"/>
      <c r="L24" s="205">
        <v>18.124</v>
      </c>
    </row>
    <row r="25" spans="1:12" ht="12.75">
      <c r="A25" s="206"/>
      <c r="B25" s="208" t="s">
        <v>130</v>
      </c>
      <c r="C25" s="199" t="s">
        <v>167</v>
      </c>
      <c r="D25" s="200" t="s">
        <v>58</v>
      </c>
      <c r="E25" s="201">
        <v>18.306</v>
      </c>
      <c r="F25" s="201">
        <v>18.724</v>
      </c>
      <c r="G25" s="201">
        <v>17.897</v>
      </c>
      <c r="H25" s="202">
        <f t="shared" si="0"/>
        <v>18.309</v>
      </c>
      <c r="I25" s="203"/>
      <c r="J25" s="204"/>
      <c r="K25" s="204"/>
      <c r="L25" s="205">
        <v>18.309</v>
      </c>
    </row>
    <row r="26" spans="1:12" ht="12.75">
      <c r="A26" s="206"/>
      <c r="B26" s="198" t="s">
        <v>151</v>
      </c>
      <c r="C26" s="199" t="s">
        <v>152</v>
      </c>
      <c r="D26" s="200" t="s">
        <v>139</v>
      </c>
      <c r="E26" s="201">
        <v>18.95</v>
      </c>
      <c r="F26" s="201">
        <v>18.171</v>
      </c>
      <c r="G26" s="201">
        <v>17.93</v>
      </c>
      <c r="H26" s="202">
        <f t="shared" si="0"/>
        <v>18.35033333333333</v>
      </c>
      <c r="I26" s="203"/>
      <c r="J26" s="204"/>
      <c r="K26" s="204"/>
      <c r="L26" s="205">
        <v>18.35033333333333</v>
      </c>
    </row>
    <row r="27" spans="1:12" ht="12.75">
      <c r="A27" s="206"/>
      <c r="B27" s="198" t="s">
        <v>46</v>
      </c>
      <c r="C27" s="199" t="s">
        <v>47</v>
      </c>
      <c r="D27" s="200" t="s">
        <v>168</v>
      </c>
      <c r="E27" s="201">
        <v>19.428</v>
      </c>
      <c r="F27" s="201">
        <v>17.673</v>
      </c>
      <c r="G27" s="201">
        <v>18.343</v>
      </c>
      <c r="H27" s="202">
        <f t="shared" si="0"/>
        <v>18.481333333333335</v>
      </c>
      <c r="I27" s="203"/>
      <c r="J27" s="204"/>
      <c r="K27" s="204"/>
      <c r="L27" s="205">
        <v>18.481333333333335</v>
      </c>
    </row>
    <row r="28" spans="1:12" ht="12.75">
      <c r="A28" s="206"/>
      <c r="B28" s="198" t="s">
        <v>21</v>
      </c>
      <c r="C28" s="199" t="s">
        <v>166</v>
      </c>
      <c r="D28" s="200" t="s">
        <v>97</v>
      </c>
      <c r="E28" s="201">
        <v>20.135</v>
      </c>
      <c r="F28" s="201">
        <v>17.987</v>
      </c>
      <c r="G28" s="201">
        <v>18.106</v>
      </c>
      <c r="H28" s="202">
        <f t="shared" si="0"/>
        <v>18.74266666666667</v>
      </c>
      <c r="I28" s="203"/>
      <c r="J28" s="204"/>
      <c r="K28" s="204"/>
      <c r="L28" s="205">
        <v>18.74266666666667</v>
      </c>
    </row>
    <row r="29" spans="1:12" ht="12.75">
      <c r="A29" s="206"/>
      <c r="B29" s="198" t="s">
        <v>49</v>
      </c>
      <c r="C29" s="199" t="s">
        <v>56</v>
      </c>
      <c r="D29" s="200" t="s">
        <v>57</v>
      </c>
      <c r="E29" s="201">
        <v>18.913</v>
      </c>
      <c r="F29" s="201">
        <v>19.621</v>
      </c>
      <c r="G29" s="201">
        <v>18.089</v>
      </c>
      <c r="H29" s="202">
        <f t="shared" si="0"/>
        <v>18.874333333333333</v>
      </c>
      <c r="I29" s="203"/>
      <c r="J29" s="204"/>
      <c r="K29" s="204"/>
      <c r="L29" s="205">
        <v>18.874333333333333</v>
      </c>
    </row>
    <row r="30" spans="1:12" ht="12.75">
      <c r="A30" s="206"/>
      <c r="B30" s="198" t="s">
        <v>151</v>
      </c>
      <c r="C30" s="199" t="s">
        <v>162</v>
      </c>
      <c r="D30" s="200" t="s">
        <v>163</v>
      </c>
      <c r="E30" s="201">
        <v>18.897</v>
      </c>
      <c r="F30" s="201">
        <v>18.95</v>
      </c>
      <c r="G30" s="201">
        <v>19.923</v>
      </c>
      <c r="H30" s="202">
        <f t="shared" si="0"/>
        <v>19.256666666666664</v>
      </c>
      <c r="I30" s="203"/>
      <c r="J30" s="204"/>
      <c r="K30" s="204"/>
      <c r="L30" s="205">
        <v>19.256666666666664</v>
      </c>
    </row>
    <row r="31" spans="1:12" ht="12.75">
      <c r="A31" s="209"/>
      <c r="B31" s="198" t="s">
        <v>30</v>
      </c>
      <c r="C31" s="199" t="s">
        <v>31</v>
      </c>
      <c r="D31" s="200" t="s">
        <v>145</v>
      </c>
      <c r="E31" s="201">
        <v>27.4</v>
      </c>
      <c r="F31" s="201">
        <v>27.967</v>
      </c>
      <c r="G31" s="201">
        <v>25.204</v>
      </c>
      <c r="H31" s="202">
        <f t="shared" si="0"/>
        <v>26.857</v>
      </c>
      <c r="I31" s="203"/>
      <c r="J31" s="204"/>
      <c r="K31" s="204"/>
      <c r="L31" s="205">
        <v>26.857</v>
      </c>
    </row>
    <row r="32" spans="1:12" ht="12.75">
      <c r="A32" s="206"/>
      <c r="B32" s="198" t="s">
        <v>114</v>
      </c>
      <c r="C32" s="199" t="s">
        <v>115</v>
      </c>
      <c r="D32" s="200" t="s">
        <v>161</v>
      </c>
      <c r="E32" s="201">
        <v>35.988</v>
      </c>
      <c r="F32" s="201">
        <v>25.799</v>
      </c>
      <c r="G32" s="201">
        <v>24.212</v>
      </c>
      <c r="H32" s="202">
        <f t="shared" si="0"/>
        <v>28.66633333333333</v>
      </c>
      <c r="I32" s="203"/>
      <c r="J32" s="204"/>
      <c r="K32" s="204"/>
      <c r="L32" s="205">
        <v>28.66633333333333</v>
      </c>
    </row>
    <row r="33" spans="1:12" ht="12.75">
      <c r="A33" s="206"/>
      <c r="B33" s="198" t="s">
        <v>49</v>
      </c>
      <c r="C33" s="199" t="s">
        <v>50</v>
      </c>
      <c r="D33" s="200" t="s">
        <v>174</v>
      </c>
      <c r="E33" s="201">
        <v>1000</v>
      </c>
      <c r="F33" s="201">
        <v>17.729</v>
      </c>
      <c r="G33" s="201">
        <v>17.08</v>
      </c>
      <c r="H33" s="202">
        <f t="shared" si="0"/>
        <v>344.9363333333333</v>
      </c>
      <c r="I33" s="203"/>
      <c r="J33" s="204"/>
      <c r="K33" s="204"/>
      <c r="L33" s="205">
        <v>344.9363333333333</v>
      </c>
    </row>
    <row r="34" spans="1:12" ht="12.75">
      <c r="A34" s="209"/>
      <c r="B34" s="198" t="s">
        <v>46</v>
      </c>
      <c r="C34" s="199" t="s">
        <v>146</v>
      </c>
      <c r="D34" s="200" t="s">
        <v>157</v>
      </c>
      <c r="E34" s="201">
        <v>1000</v>
      </c>
      <c r="F34" s="201">
        <v>18.003</v>
      </c>
      <c r="G34" s="201">
        <v>19.473</v>
      </c>
      <c r="H34" s="202">
        <f t="shared" si="0"/>
        <v>345.8253333333334</v>
      </c>
      <c r="I34" s="203"/>
      <c r="J34" s="204"/>
      <c r="K34" s="204"/>
      <c r="L34" s="205">
        <v>345.8253333333334</v>
      </c>
    </row>
    <row r="35" spans="1:12" ht="12.75">
      <c r="A35" s="206"/>
      <c r="B35" s="198" t="s">
        <v>158</v>
      </c>
      <c r="C35" s="199" t="s">
        <v>159</v>
      </c>
      <c r="D35" s="200" t="s">
        <v>160</v>
      </c>
      <c r="E35" s="201">
        <v>18.798</v>
      </c>
      <c r="F35" s="201">
        <v>1000</v>
      </c>
      <c r="G35" s="201">
        <v>22.517</v>
      </c>
      <c r="H35" s="202">
        <f t="shared" si="0"/>
        <v>347.105</v>
      </c>
      <c r="I35" s="203"/>
      <c r="J35" s="204"/>
      <c r="K35" s="204"/>
      <c r="L35" s="205">
        <v>347.105</v>
      </c>
    </row>
    <row r="36" spans="1:12" ht="13.5" thickBot="1">
      <c r="A36" s="210"/>
      <c r="B36" s="211" t="s">
        <v>46</v>
      </c>
      <c r="C36" s="212" t="s">
        <v>146</v>
      </c>
      <c r="D36" s="213" t="s">
        <v>147</v>
      </c>
      <c r="E36" s="214">
        <v>18.249</v>
      </c>
      <c r="F36" s="214">
        <v>1000</v>
      </c>
      <c r="G36" s="214">
        <v>1000</v>
      </c>
      <c r="H36" s="215">
        <f t="shared" si="0"/>
        <v>672.7496666666667</v>
      </c>
      <c r="I36" s="216"/>
      <c r="J36" s="217"/>
      <c r="K36" s="217"/>
      <c r="L36" s="218">
        <v>672.7496666666667</v>
      </c>
    </row>
  </sheetData>
  <sheetProtection/>
  <mergeCells count="3">
    <mergeCell ref="B1:G1"/>
    <mergeCell ref="B2:G2"/>
    <mergeCell ref="B3:G3"/>
  </mergeCells>
  <printOptions/>
  <pageMargins left="0.6299212598425197" right="0.2362204724409449" top="0.5" bottom="0.7480314960629921" header="0.31496062992125984" footer="0.31496062992125984"/>
  <pageSetup horizontalDpi="600" verticalDpi="600" orientation="landscape" paperSize="9" r:id="rId1"/>
  <ignoredErrors>
    <ignoredError sqref="A11: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140625" style="5" customWidth="1"/>
    <col min="2" max="2" width="13.57421875" style="5" customWidth="1"/>
    <col min="3" max="3" width="13.8515625" style="5" customWidth="1"/>
    <col min="4" max="4" width="25.8515625" style="5" customWidth="1"/>
    <col min="5" max="9" width="9.140625" style="5" customWidth="1"/>
  </cols>
  <sheetData>
    <row r="1" spans="2:11" ht="23.25">
      <c r="B1" s="171" t="s">
        <v>242</v>
      </c>
      <c r="C1" s="171"/>
      <c r="D1" s="171"/>
      <c r="E1" s="171"/>
      <c r="F1" s="171"/>
      <c r="G1" s="171"/>
      <c r="H1" s="6"/>
      <c r="I1" s="6"/>
      <c r="J1" s="1"/>
      <c r="K1" s="1"/>
    </row>
    <row r="2" spans="2:12" ht="15.75">
      <c r="B2" s="172" t="s">
        <v>133</v>
      </c>
      <c r="C2" s="172"/>
      <c r="D2" s="172"/>
      <c r="E2" s="172"/>
      <c r="F2" s="172"/>
      <c r="G2" s="172"/>
      <c r="H2" s="45"/>
      <c r="I2" s="32"/>
      <c r="J2" s="2"/>
      <c r="K2" s="2"/>
      <c r="L2" s="2"/>
    </row>
    <row r="3" spans="2:7" ht="19.5" thickBot="1">
      <c r="B3" s="173" t="s">
        <v>10</v>
      </c>
      <c r="C3" s="173"/>
      <c r="D3" s="173"/>
      <c r="E3" s="173"/>
      <c r="F3" s="173"/>
      <c r="G3" s="173"/>
    </row>
    <row r="4" spans="1:8" ht="15">
      <c r="A4" s="7" t="s">
        <v>12</v>
      </c>
      <c r="B4" s="7" t="s">
        <v>0</v>
      </c>
      <c r="C4" s="8" t="s">
        <v>1</v>
      </c>
      <c r="D4" s="7" t="s">
        <v>2</v>
      </c>
      <c r="E4" s="9" t="s">
        <v>16</v>
      </c>
      <c r="F4" s="10" t="s">
        <v>14</v>
      </c>
      <c r="G4" s="21" t="s">
        <v>17</v>
      </c>
      <c r="H4" s="33" t="s">
        <v>3</v>
      </c>
    </row>
    <row r="5" spans="1:8" ht="15.75" thickBot="1">
      <c r="A5" s="12"/>
      <c r="B5" s="12"/>
      <c r="C5" s="12"/>
      <c r="D5" s="12"/>
      <c r="E5" s="13"/>
      <c r="F5" s="14"/>
      <c r="G5" s="34"/>
      <c r="H5" s="35"/>
    </row>
    <row r="6" spans="1:8" ht="13.5" customHeight="1">
      <c r="A6" s="47">
        <v>1</v>
      </c>
      <c r="B6" s="60" t="s">
        <v>46</v>
      </c>
      <c r="C6" s="61" t="s">
        <v>47</v>
      </c>
      <c r="D6" s="62" t="s">
        <v>48</v>
      </c>
      <c r="E6" s="71">
        <v>17.89</v>
      </c>
      <c r="F6" s="64">
        <v>17.554</v>
      </c>
      <c r="G6" s="16">
        <v>17.337</v>
      </c>
      <c r="H6" s="17">
        <f aca="true" t="shared" si="0" ref="H6:H16">AVERAGE(E6:G6)</f>
        <v>17.593666666666667</v>
      </c>
    </row>
    <row r="7" spans="1:8" ht="14.25" customHeight="1">
      <c r="A7" s="48">
        <v>2</v>
      </c>
      <c r="B7" s="52" t="s">
        <v>49</v>
      </c>
      <c r="C7" s="50" t="s">
        <v>56</v>
      </c>
      <c r="D7" s="51" t="s">
        <v>149</v>
      </c>
      <c r="E7" s="43">
        <v>17.766</v>
      </c>
      <c r="F7" s="43">
        <v>17.552</v>
      </c>
      <c r="G7" s="43">
        <v>18.73</v>
      </c>
      <c r="H7" s="18">
        <f t="shared" si="0"/>
        <v>18.016000000000002</v>
      </c>
    </row>
    <row r="8" spans="1:8" ht="14.25" customHeight="1">
      <c r="A8" s="48">
        <v>3</v>
      </c>
      <c r="B8" s="49" t="s">
        <v>43</v>
      </c>
      <c r="C8" s="50" t="s">
        <v>44</v>
      </c>
      <c r="D8" s="51" t="s">
        <v>45</v>
      </c>
      <c r="E8" s="76">
        <v>25.348</v>
      </c>
      <c r="F8" s="76">
        <v>22.864</v>
      </c>
      <c r="G8" s="76">
        <v>22.361</v>
      </c>
      <c r="H8" s="18">
        <f t="shared" si="0"/>
        <v>23.524333333333335</v>
      </c>
    </row>
    <row r="9" spans="1:8" ht="14.25" customHeight="1">
      <c r="A9" s="48">
        <v>4</v>
      </c>
      <c r="B9" s="52" t="s">
        <v>24</v>
      </c>
      <c r="C9" s="50" t="s">
        <v>52</v>
      </c>
      <c r="D9" s="51" t="s">
        <v>37</v>
      </c>
      <c r="E9" s="43">
        <v>29.5173</v>
      </c>
      <c r="F9" s="43">
        <v>26.972</v>
      </c>
      <c r="G9" s="43">
        <v>24.769</v>
      </c>
      <c r="H9" s="18">
        <f t="shared" si="0"/>
        <v>27.0861</v>
      </c>
    </row>
    <row r="10" spans="1:8" ht="14.25" customHeight="1">
      <c r="A10" s="48">
        <v>5</v>
      </c>
      <c r="B10" s="49" t="s">
        <v>46</v>
      </c>
      <c r="C10" s="50" t="s">
        <v>53</v>
      </c>
      <c r="D10" s="51" t="s">
        <v>144</v>
      </c>
      <c r="E10" s="43">
        <v>33.292</v>
      </c>
      <c r="F10" s="43">
        <v>26.747</v>
      </c>
      <c r="G10" s="43">
        <v>25.853</v>
      </c>
      <c r="H10" s="18">
        <f t="shared" si="0"/>
        <v>28.630666666666666</v>
      </c>
    </row>
    <row r="11" spans="1:8" ht="14.25" customHeight="1">
      <c r="A11" s="57"/>
      <c r="B11" s="49" t="s">
        <v>54</v>
      </c>
      <c r="C11" s="58" t="s">
        <v>55</v>
      </c>
      <c r="D11" s="59" t="s">
        <v>148</v>
      </c>
      <c r="E11" s="76">
        <v>18.383</v>
      </c>
      <c r="F11" s="76">
        <v>1000</v>
      </c>
      <c r="G11" s="43">
        <v>17.606</v>
      </c>
      <c r="H11" s="18">
        <f t="shared" si="0"/>
        <v>345.3296666666667</v>
      </c>
    </row>
    <row r="12" spans="1:8" ht="14.25" customHeight="1">
      <c r="A12" s="48"/>
      <c r="B12" s="49" t="s">
        <v>46</v>
      </c>
      <c r="C12" s="58" t="s">
        <v>146</v>
      </c>
      <c r="D12" s="59" t="s">
        <v>147</v>
      </c>
      <c r="E12" s="76">
        <v>18.747</v>
      </c>
      <c r="F12" s="76">
        <v>1000</v>
      </c>
      <c r="G12" s="76">
        <v>18.074</v>
      </c>
      <c r="H12" s="18">
        <f t="shared" si="0"/>
        <v>345.60699999999997</v>
      </c>
    </row>
    <row r="13" spans="1:8" ht="14.25" customHeight="1">
      <c r="A13" s="48"/>
      <c r="B13" s="49" t="s">
        <v>30</v>
      </c>
      <c r="C13" s="58" t="s">
        <v>31</v>
      </c>
      <c r="D13" s="59" t="s">
        <v>145</v>
      </c>
      <c r="E13" s="76">
        <v>25.491</v>
      </c>
      <c r="F13" s="76">
        <v>24.535</v>
      </c>
      <c r="G13" s="76">
        <v>1000</v>
      </c>
      <c r="H13" s="18">
        <f t="shared" si="0"/>
        <v>350.00866666666667</v>
      </c>
    </row>
    <row r="14" spans="1:8" ht="14.25" customHeight="1">
      <c r="A14" s="48"/>
      <c r="B14" s="49" t="s">
        <v>140</v>
      </c>
      <c r="C14" s="50" t="s">
        <v>23</v>
      </c>
      <c r="D14" s="51" t="s">
        <v>150</v>
      </c>
      <c r="E14" s="43">
        <v>33.973</v>
      </c>
      <c r="F14" s="43">
        <v>41.605</v>
      </c>
      <c r="G14" s="43">
        <v>1000</v>
      </c>
      <c r="H14" s="18">
        <f t="shared" si="0"/>
        <v>358.526</v>
      </c>
    </row>
    <row r="15" spans="1:8" ht="14.25" customHeight="1">
      <c r="A15" s="48"/>
      <c r="B15" s="49" t="s">
        <v>151</v>
      </c>
      <c r="C15" s="58" t="s">
        <v>152</v>
      </c>
      <c r="D15" s="59" t="s">
        <v>153</v>
      </c>
      <c r="E15" s="76">
        <v>17.388</v>
      </c>
      <c r="F15" s="76">
        <v>1000</v>
      </c>
      <c r="G15" s="76">
        <v>1000</v>
      </c>
      <c r="H15" s="18">
        <f t="shared" si="0"/>
        <v>672.4626666666667</v>
      </c>
    </row>
    <row r="16" spans="1:8" ht="14.25" customHeight="1">
      <c r="A16" s="48"/>
      <c r="B16" s="49" t="s">
        <v>154</v>
      </c>
      <c r="C16" s="58" t="s">
        <v>171</v>
      </c>
      <c r="D16" s="59" t="s">
        <v>156</v>
      </c>
      <c r="E16" s="76">
        <v>1000</v>
      </c>
      <c r="F16" s="76">
        <v>19.906</v>
      </c>
      <c r="G16" s="76">
        <v>1000</v>
      </c>
      <c r="H16" s="18">
        <f t="shared" si="0"/>
        <v>673.302</v>
      </c>
    </row>
  </sheetData>
  <sheetProtection/>
  <mergeCells count="3">
    <mergeCell ref="B1:G1"/>
    <mergeCell ref="B3:G3"/>
    <mergeCell ref="B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="112" zoomScaleNormal="112" zoomScalePageLayoutView="0" workbookViewId="0" topLeftCell="A1">
      <selection activeCell="F13" sqref="F13"/>
    </sheetView>
  </sheetViews>
  <sheetFormatPr defaultColWidth="9.140625" defaultRowHeight="12.75"/>
  <cols>
    <col min="1" max="1" width="9.140625" style="5" customWidth="1"/>
    <col min="2" max="2" width="14.7109375" style="5" customWidth="1"/>
    <col min="3" max="3" width="9.140625" style="5" customWidth="1"/>
    <col min="4" max="4" width="13.7109375" style="5" customWidth="1"/>
    <col min="5" max="8" width="9.140625" style="5" customWidth="1"/>
  </cols>
  <sheetData>
    <row r="1" spans="2:7" ht="23.25">
      <c r="B1" s="171" t="s">
        <v>242</v>
      </c>
      <c r="C1" s="171"/>
      <c r="D1" s="171"/>
      <c r="E1" s="171"/>
      <c r="F1" s="171"/>
      <c r="G1" s="171"/>
    </row>
    <row r="2" spans="2:7" ht="15.75">
      <c r="B2" s="172" t="s">
        <v>133</v>
      </c>
      <c r="C2" s="172"/>
      <c r="D2" s="172"/>
      <c r="E2" s="172"/>
      <c r="F2" s="172"/>
      <c r="G2" s="172"/>
    </row>
    <row r="3" spans="1:7" ht="16.5" thickBot="1">
      <c r="A3" s="20"/>
      <c r="B3" s="174" t="s">
        <v>11</v>
      </c>
      <c r="C3" s="174"/>
      <c r="D3" s="174"/>
      <c r="E3" s="174"/>
      <c r="F3" s="174"/>
      <c r="G3" s="174"/>
    </row>
    <row r="4" spans="1:7" ht="15.75" thickBot="1">
      <c r="A4" s="7" t="s">
        <v>12</v>
      </c>
      <c r="B4" s="7" t="s">
        <v>0</v>
      </c>
      <c r="C4" s="8" t="s">
        <v>1</v>
      </c>
      <c r="D4" s="7" t="s">
        <v>2</v>
      </c>
      <c r="E4" s="9" t="s">
        <v>16</v>
      </c>
      <c r="F4" s="21" t="s">
        <v>17</v>
      </c>
      <c r="G4" s="11" t="s">
        <v>3</v>
      </c>
    </row>
    <row r="5" spans="1:7" ht="15.75" thickBot="1">
      <c r="A5" s="26"/>
      <c r="B5" s="27"/>
      <c r="C5" s="27"/>
      <c r="D5" s="27"/>
      <c r="E5" s="28"/>
      <c r="F5" s="29"/>
      <c r="G5" s="30"/>
    </row>
    <row r="6" spans="1:7" ht="12.75">
      <c r="A6" s="77">
        <v>1</v>
      </c>
      <c r="B6" s="177" t="s">
        <v>140</v>
      </c>
      <c r="C6" s="178" t="s">
        <v>141</v>
      </c>
      <c r="D6" s="179" t="s">
        <v>142</v>
      </c>
      <c r="E6" s="74">
        <v>25.482</v>
      </c>
      <c r="F6" s="74">
        <v>29.129</v>
      </c>
      <c r="G6" s="43">
        <f>AVERAGE(E6:F6)</f>
        <v>27.305500000000002</v>
      </c>
    </row>
    <row r="7" spans="1:7" ht="12.75">
      <c r="A7" s="77">
        <v>2</v>
      </c>
      <c r="B7" s="177" t="s">
        <v>40</v>
      </c>
      <c r="C7" s="178" t="s">
        <v>27</v>
      </c>
      <c r="D7" s="179" t="s">
        <v>42</v>
      </c>
      <c r="E7" s="74">
        <v>26.678</v>
      </c>
      <c r="F7" s="74">
        <v>28.704</v>
      </c>
      <c r="G7" s="43">
        <f>AVERAGE(E7:F7)</f>
        <v>27.691000000000003</v>
      </c>
    </row>
    <row r="8" spans="1:7" ht="13.5" thickBot="1">
      <c r="A8" s="78">
        <v>3</v>
      </c>
      <c r="B8" s="180" t="s">
        <v>24</v>
      </c>
      <c r="C8" s="181" t="s">
        <v>25</v>
      </c>
      <c r="D8" s="182" t="s">
        <v>143</v>
      </c>
      <c r="E8" s="75">
        <v>30.393</v>
      </c>
      <c r="F8" s="75">
        <v>37.004</v>
      </c>
      <c r="G8" s="44">
        <f>AVERAGE(E8:F8)</f>
        <v>33.698499999999996</v>
      </c>
    </row>
  </sheetData>
  <sheetProtection/>
  <mergeCells count="3">
    <mergeCell ref="B2:G2"/>
    <mergeCell ref="B1:G1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5" customWidth="1"/>
    <col min="2" max="2" width="17.00390625" style="5" customWidth="1"/>
    <col min="3" max="3" width="13.00390625" style="5" customWidth="1"/>
    <col min="4" max="4" width="14.57421875" style="5" bestFit="1" customWidth="1"/>
    <col min="5" max="8" width="9.140625" style="5" customWidth="1"/>
  </cols>
  <sheetData>
    <row r="1" spans="2:8" ht="23.25">
      <c r="B1" s="171" t="s">
        <v>242</v>
      </c>
      <c r="C1" s="171"/>
      <c r="D1" s="171"/>
      <c r="E1" s="171"/>
      <c r="F1" s="171"/>
      <c r="G1" s="171"/>
      <c r="H1" s="6"/>
    </row>
    <row r="2" spans="2:8" ht="15.75">
      <c r="B2" s="172" t="s">
        <v>133</v>
      </c>
      <c r="C2" s="172"/>
      <c r="D2" s="172"/>
      <c r="E2" s="172"/>
      <c r="F2" s="172"/>
      <c r="G2" s="172"/>
      <c r="H2" s="46"/>
    </row>
    <row r="3" spans="1:7" ht="16.5" thickBot="1">
      <c r="A3" s="20"/>
      <c r="B3" s="174" t="s">
        <v>18</v>
      </c>
      <c r="C3" s="174"/>
      <c r="D3" s="174"/>
      <c r="E3" s="174"/>
      <c r="F3" s="174"/>
      <c r="G3" s="174"/>
    </row>
    <row r="4" spans="1:7" ht="15">
      <c r="A4" s="7" t="s">
        <v>12</v>
      </c>
      <c r="B4" s="7" t="s">
        <v>0</v>
      </c>
      <c r="C4" s="8" t="s">
        <v>1</v>
      </c>
      <c r="D4" s="7" t="s">
        <v>2</v>
      </c>
      <c r="E4" s="10" t="s">
        <v>13</v>
      </c>
      <c r="F4" s="21" t="s">
        <v>17</v>
      </c>
      <c r="G4" s="11" t="s">
        <v>3</v>
      </c>
    </row>
    <row r="5" spans="1:7" ht="15.75" thickBot="1">
      <c r="A5" s="12"/>
      <c r="B5" s="22"/>
      <c r="C5" s="22"/>
      <c r="D5" s="22"/>
      <c r="E5" s="23"/>
      <c r="F5" s="24"/>
      <c r="G5" s="25"/>
    </row>
    <row r="6" spans="1:7" ht="12.75">
      <c r="A6" s="47">
        <v>1</v>
      </c>
      <c r="B6" s="60" t="s">
        <v>21</v>
      </c>
      <c r="C6" s="61" t="s">
        <v>22</v>
      </c>
      <c r="D6" s="62" t="s">
        <v>137</v>
      </c>
      <c r="E6" s="65">
        <v>29.307</v>
      </c>
      <c r="F6" s="68">
        <v>29.92</v>
      </c>
      <c r="G6" s="42">
        <f>AVERAGE(E6:F6)</f>
        <v>29.613500000000002</v>
      </c>
    </row>
    <row r="7" spans="1:7" ht="12.75">
      <c r="A7" s="48">
        <v>2</v>
      </c>
      <c r="B7" s="49" t="s">
        <v>138</v>
      </c>
      <c r="C7" s="50" t="s">
        <v>31</v>
      </c>
      <c r="D7" s="51" t="s">
        <v>139</v>
      </c>
      <c r="E7" s="72">
        <v>30.506</v>
      </c>
      <c r="F7" s="69">
        <v>33.601</v>
      </c>
      <c r="G7" s="43">
        <f>AVERAGE(E7:F7)</f>
        <v>32.0535</v>
      </c>
    </row>
    <row r="8" spans="1:7" ht="12.75">
      <c r="A8" s="48">
        <v>3</v>
      </c>
      <c r="B8" s="49" t="s">
        <v>26</v>
      </c>
      <c r="C8" s="58" t="s">
        <v>27</v>
      </c>
      <c r="D8" s="59" t="s">
        <v>136</v>
      </c>
      <c r="E8" s="72">
        <v>35.687</v>
      </c>
      <c r="F8" s="69">
        <v>37.172</v>
      </c>
      <c r="G8" s="43">
        <f>AVERAGE(E8:F8)</f>
        <v>36.4295</v>
      </c>
    </row>
    <row r="9" spans="1:7" ht="13.5" thickBot="1">
      <c r="A9" s="53">
        <v>4</v>
      </c>
      <c r="B9" s="63" t="s">
        <v>30</v>
      </c>
      <c r="C9" s="55" t="s">
        <v>134</v>
      </c>
      <c r="D9" s="56" t="s">
        <v>135</v>
      </c>
      <c r="E9" s="73">
        <v>56.295</v>
      </c>
      <c r="F9" s="70">
        <v>59.4</v>
      </c>
      <c r="G9" s="44">
        <f>AVERAGE(E9:F9)</f>
        <v>57.8475</v>
      </c>
    </row>
  </sheetData>
  <sheetProtection/>
  <mergeCells count="3">
    <mergeCell ref="B2:G2"/>
    <mergeCell ref="B1:G1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140625" style="5" customWidth="1"/>
    <col min="2" max="2" width="14.57421875" style="5" customWidth="1"/>
    <col min="3" max="3" width="15.421875" style="5" customWidth="1"/>
    <col min="4" max="4" width="26.140625" style="5" customWidth="1"/>
    <col min="5" max="6" width="12.421875" style="5" customWidth="1"/>
    <col min="7" max="7" width="13.57421875" style="5" customWidth="1"/>
    <col min="8" max="9" width="9.140625" style="5" customWidth="1"/>
  </cols>
  <sheetData>
    <row r="1" spans="3:8" ht="23.25">
      <c r="C1" s="171" t="s">
        <v>243</v>
      </c>
      <c r="D1" s="171"/>
      <c r="E1" s="171"/>
      <c r="F1" s="171"/>
      <c r="G1" s="171"/>
      <c r="H1" s="6"/>
    </row>
    <row r="2" spans="2:8" ht="15.75">
      <c r="B2" s="172" t="s">
        <v>133</v>
      </c>
      <c r="C2" s="172"/>
      <c r="D2" s="172"/>
      <c r="E2" s="172"/>
      <c r="F2" s="172"/>
      <c r="G2" s="172"/>
      <c r="H2" s="175"/>
    </row>
    <row r="3" spans="3:7" ht="19.5" thickBot="1">
      <c r="C3" s="176" t="s">
        <v>20</v>
      </c>
      <c r="D3" s="176"/>
      <c r="E3" s="176"/>
      <c r="F3" s="176"/>
      <c r="G3" s="176"/>
    </row>
    <row r="4" spans="1:8" ht="15">
      <c r="A4" s="7" t="s">
        <v>12</v>
      </c>
      <c r="B4" s="7" t="s">
        <v>0</v>
      </c>
      <c r="C4" s="8" t="s">
        <v>1</v>
      </c>
      <c r="D4" s="7" t="s">
        <v>2</v>
      </c>
      <c r="E4" s="9" t="s">
        <v>16</v>
      </c>
      <c r="F4" s="9" t="s">
        <v>14</v>
      </c>
      <c r="G4" s="10" t="s">
        <v>19</v>
      </c>
      <c r="H4" s="11" t="s">
        <v>3</v>
      </c>
    </row>
    <row r="5" spans="1:8" ht="15.75" thickBot="1">
      <c r="A5" s="12"/>
      <c r="B5" s="12"/>
      <c r="C5" s="12"/>
      <c r="D5" s="12"/>
      <c r="E5" s="13"/>
      <c r="F5" s="13"/>
      <c r="G5" s="14"/>
      <c r="H5" s="15"/>
    </row>
    <row r="6" spans="1:8" ht="12.75">
      <c r="A6" s="47">
        <v>1</v>
      </c>
      <c r="B6" s="60" t="s">
        <v>127</v>
      </c>
      <c r="C6" s="61" t="s">
        <v>128</v>
      </c>
      <c r="D6" s="62" t="s">
        <v>129</v>
      </c>
      <c r="E6" s="71">
        <v>26.562</v>
      </c>
      <c r="F6" s="64">
        <v>25.957</v>
      </c>
      <c r="G6" s="16">
        <v>24.69</v>
      </c>
      <c r="H6" s="17">
        <f aca="true" t="shared" si="0" ref="H6:H11">AVERAGE(E6:G6)</f>
        <v>25.736333333333334</v>
      </c>
    </row>
    <row r="7" spans="1:8" ht="12.75">
      <c r="A7" s="48">
        <v>2</v>
      </c>
      <c r="B7" s="52" t="s">
        <v>35</v>
      </c>
      <c r="C7" s="50" t="s">
        <v>36</v>
      </c>
      <c r="D7" s="51" t="s">
        <v>123</v>
      </c>
      <c r="E7" s="66">
        <v>31.663</v>
      </c>
      <c r="F7" s="43">
        <v>28.991</v>
      </c>
      <c r="G7" s="43">
        <v>28.689</v>
      </c>
      <c r="H7" s="18">
        <f t="shared" si="0"/>
        <v>29.780999999999995</v>
      </c>
    </row>
    <row r="8" spans="1:8" ht="12.75">
      <c r="A8" s="48">
        <v>3</v>
      </c>
      <c r="B8" s="49" t="s">
        <v>40</v>
      </c>
      <c r="C8" s="50" t="s">
        <v>41</v>
      </c>
      <c r="D8" s="51" t="s">
        <v>42</v>
      </c>
      <c r="E8" s="66">
        <v>34.448</v>
      </c>
      <c r="F8" s="43">
        <v>31.984</v>
      </c>
      <c r="G8" s="43">
        <v>33.005</v>
      </c>
      <c r="H8" s="18">
        <f t="shared" si="0"/>
        <v>33.14566666666667</v>
      </c>
    </row>
    <row r="9" spans="1:8" ht="12.75">
      <c r="A9" s="48">
        <v>4</v>
      </c>
      <c r="B9" s="49" t="s">
        <v>130</v>
      </c>
      <c r="C9" s="50" t="s">
        <v>131</v>
      </c>
      <c r="D9" s="51" t="s">
        <v>132</v>
      </c>
      <c r="E9" s="66">
        <v>38.24</v>
      </c>
      <c r="F9" s="43">
        <v>35.646</v>
      </c>
      <c r="G9" s="43">
        <v>31.321</v>
      </c>
      <c r="H9" s="18">
        <f t="shared" si="0"/>
        <v>35.068999999999996</v>
      </c>
    </row>
    <row r="10" spans="1:8" ht="12.75">
      <c r="A10" s="48">
        <v>5</v>
      </c>
      <c r="B10" s="49" t="s">
        <v>124</v>
      </c>
      <c r="C10" s="50" t="s">
        <v>125</v>
      </c>
      <c r="D10" s="51" t="s">
        <v>126</v>
      </c>
      <c r="E10" s="66">
        <v>35.349</v>
      </c>
      <c r="F10" s="43">
        <v>38.087</v>
      </c>
      <c r="G10" s="43">
        <v>38.598</v>
      </c>
      <c r="H10" s="18">
        <f t="shared" si="0"/>
        <v>37.34466666666667</v>
      </c>
    </row>
    <row r="11" spans="1:8" ht="13.5" thickBot="1">
      <c r="A11" s="53">
        <v>6</v>
      </c>
      <c r="B11" s="54" t="s">
        <v>32</v>
      </c>
      <c r="C11" s="55" t="s">
        <v>33</v>
      </c>
      <c r="D11" s="56" t="s">
        <v>34</v>
      </c>
      <c r="E11" s="67">
        <v>62.771</v>
      </c>
      <c r="F11" s="44">
        <v>32.882</v>
      </c>
      <c r="G11" s="44">
        <v>43.034</v>
      </c>
      <c r="H11" s="19">
        <f t="shared" si="0"/>
        <v>46.22899999999999</v>
      </c>
    </row>
  </sheetData>
  <sheetProtection/>
  <mergeCells count="3">
    <mergeCell ref="C1:G1"/>
    <mergeCell ref="B2:H2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Frame</dc:creator>
  <cp:keywords/>
  <dc:description/>
  <cp:lastModifiedBy>Shelly Frame</cp:lastModifiedBy>
  <cp:lastPrinted>2019-10-19T04:27:32Z</cp:lastPrinted>
  <dcterms:created xsi:type="dcterms:W3CDTF">2010-03-15T02:47:49Z</dcterms:created>
  <dcterms:modified xsi:type="dcterms:W3CDTF">2019-10-20T09:06:31Z</dcterms:modified>
  <cp:category/>
  <cp:version/>
  <cp:contentType/>
  <cp:contentStatus/>
</cp:coreProperties>
</file>