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odeName="ThisWorkbook" autoCompressPictures="0"/>
  <bookViews>
    <workbookView xWindow="0" yWindow="0" windowWidth="25600" windowHeight="14840" tabRatio="500"/>
  </bookViews>
  <sheets>
    <sheet name="TEMPLATE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2" l="1"/>
  <c r="D23" i="2"/>
  <c r="D24" i="2"/>
  <c r="D25" i="2"/>
  <c r="D26" i="2"/>
  <c r="D21" i="2"/>
  <c r="D42" i="2"/>
  <c r="F42" i="2"/>
  <c r="G42" i="2"/>
  <c r="D43" i="2"/>
  <c r="F43" i="2"/>
  <c r="G43" i="2"/>
  <c r="G44" i="2"/>
  <c r="F44" i="2"/>
  <c r="E42" i="2"/>
  <c r="E43" i="2"/>
  <c r="E44" i="2"/>
  <c r="D44" i="2"/>
  <c r="C44" i="2"/>
  <c r="E21" i="2"/>
  <c r="G21" i="2"/>
  <c r="I21" i="2"/>
  <c r="J21" i="2"/>
  <c r="E22" i="2"/>
  <c r="G22" i="2"/>
  <c r="I22" i="2"/>
  <c r="J22" i="2"/>
  <c r="E23" i="2"/>
  <c r="G23" i="2"/>
  <c r="I23" i="2"/>
  <c r="J23" i="2"/>
  <c r="E24" i="2"/>
  <c r="G24" i="2"/>
  <c r="I24" i="2"/>
  <c r="J24" i="2"/>
  <c r="E25" i="2"/>
  <c r="G25" i="2"/>
  <c r="I25" i="2"/>
  <c r="J25" i="2"/>
  <c r="E26" i="2"/>
  <c r="G26" i="2"/>
  <c r="I26" i="2"/>
  <c r="J26" i="2"/>
  <c r="J28" i="2"/>
  <c r="I28" i="2"/>
  <c r="H28" i="2"/>
  <c r="G28" i="2"/>
  <c r="F21" i="2"/>
  <c r="F22" i="2"/>
  <c r="F23" i="2"/>
  <c r="F24" i="2"/>
  <c r="F25" i="2"/>
  <c r="F26" i="2"/>
  <c r="F28" i="2"/>
  <c r="E28" i="2"/>
  <c r="D28" i="2"/>
  <c r="C28" i="2"/>
</calcChain>
</file>

<file path=xl/sharedStrings.xml><?xml version="1.0" encoding="utf-8"?>
<sst xmlns="http://schemas.openxmlformats.org/spreadsheetml/2006/main" count="70" uniqueCount="53">
  <si>
    <t>12345 Ltd</t>
  </si>
  <si>
    <t>PERMANENT EMPLOYEES</t>
  </si>
  <si>
    <t>Brackets for Tax Computation</t>
  </si>
  <si>
    <t>PAYE/TPR</t>
  </si>
  <si>
    <t>Deductions</t>
  </si>
  <si>
    <t>CASUAL</t>
  </si>
  <si>
    <t>LABORERS</t>
  </si>
  <si>
    <t>Total</t>
  </si>
  <si>
    <t>Rate (%)</t>
  </si>
  <si>
    <t xml:space="preserve">Taxable Income  </t>
  </si>
  <si>
    <t>Cumulative Tax</t>
  </si>
  <si>
    <t>Frw</t>
  </si>
  <si>
    <t xml:space="preserve"> % </t>
  </si>
  <si>
    <t xml:space="preserve">0-30,000 </t>
  </si>
  <si>
    <t>-</t>
  </si>
  <si>
    <t>30,001-100,000</t>
  </si>
  <si>
    <t xml:space="preserve">Above 100,000 </t>
  </si>
  <si>
    <t>No.</t>
  </si>
  <si>
    <t>Names</t>
  </si>
  <si>
    <t>AAA</t>
  </si>
  <si>
    <t>BBB</t>
  </si>
  <si>
    <t>DDD</t>
  </si>
  <si>
    <t>CCC</t>
  </si>
  <si>
    <t>FFF</t>
  </si>
  <si>
    <t>Basic Salary</t>
  </si>
  <si>
    <t>OOO</t>
  </si>
  <si>
    <t>a</t>
  </si>
  <si>
    <t>Taxable pay</t>
  </si>
  <si>
    <t>b=a</t>
  </si>
  <si>
    <t>c=(b*3%)</t>
  </si>
  <si>
    <t>SSFR</t>
  </si>
  <si>
    <t>d=(b*5%)</t>
  </si>
  <si>
    <t>e</t>
  </si>
  <si>
    <t>Total Deductions</t>
  </si>
  <si>
    <t>Net Pay</t>
  </si>
  <si>
    <t>g=c+e+f</t>
  </si>
  <si>
    <t>h=b-g</t>
  </si>
  <si>
    <t xml:space="preserve">Above 30,000 </t>
  </si>
  <si>
    <t>GGG</t>
  </si>
  <si>
    <t>HHH</t>
  </si>
  <si>
    <t>GROSS PAY</t>
  </si>
  <si>
    <t>b=(a*3%)</t>
  </si>
  <si>
    <t>c=(a*5%)</t>
  </si>
  <si>
    <t>PAYE</t>
  </si>
  <si>
    <t>NET PAY</t>
  </si>
  <si>
    <t>d</t>
  </si>
  <si>
    <t>e=a-b-d</t>
  </si>
  <si>
    <t>PAYROLL MAY 2015</t>
  </si>
  <si>
    <t>RWANDA</t>
  </si>
  <si>
    <t>KIGALI</t>
  </si>
  <si>
    <t>Digitally Experienced</t>
  </si>
  <si>
    <t>© 2015 Gestoria ® Ltd.</t>
  </si>
  <si>
    <t>Terms of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</si>
</sst>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Times New Roman"/>
    </font>
    <font>
      <b/>
      <sz val="14"/>
      <color theme="1"/>
      <name val="Times New Roman"/>
    </font>
    <font>
      <b/>
      <sz val="12"/>
      <color theme="1"/>
      <name val="Times New Roman"/>
    </font>
    <font>
      <b/>
      <sz val="16"/>
      <color theme="1"/>
      <name val="Times New Roman"/>
    </font>
    <font>
      <b/>
      <sz val="14"/>
      <color rgb="FF000000"/>
      <name val="Times New Roman"/>
    </font>
    <font>
      <sz val="14"/>
      <color rgb="FF000000"/>
      <name val="Times New Roman"/>
    </font>
    <font>
      <sz val="12"/>
      <color theme="1"/>
      <name val="Times New Roman"/>
    </font>
    <font>
      <sz val="18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9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164" fontId="4" fillId="0" borderId="1" xfId="1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9" fontId="9" fillId="0" borderId="4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4" fontId="5" fillId="0" borderId="5" xfId="1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 applyAlignment="1">
      <alignment horizontal="left"/>
    </xf>
    <xf numFmtId="0" fontId="10" fillId="0" borderId="0" xfId="0" applyFont="1" applyAlignment="1" applyProtection="1">
      <alignment horizontal="left"/>
      <protection hidden="1"/>
    </xf>
    <xf numFmtId="0" fontId="11" fillId="0" borderId="0" xfId="0" applyFont="1"/>
    <xf numFmtId="0" fontId="2" fillId="0" borderId="0" xfId="42" applyFill="1" applyAlignment="1" applyProtection="1">
      <alignment horizontal="left"/>
      <protection hidden="1"/>
    </xf>
    <xf numFmtId="0" fontId="12" fillId="0" borderId="0" xfId="0" applyFont="1"/>
    <xf numFmtId="0" fontId="2" fillId="0" borderId="0" xfId="42" applyAlignment="1" applyProtection="1"/>
  </cellXfs>
  <cellStyles count="44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250.com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</xdr:colOff>
      <xdr:row>0</xdr:row>
      <xdr:rowOff>0</xdr:rowOff>
    </xdr:from>
    <xdr:to>
      <xdr:col>9</xdr:col>
      <xdr:colOff>749300</xdr:colOff>
      <xdr:row>1</xdr:row>
      <xdr:rowOff>38100</xdr:rowOff>
    </xdr:to>
    <xdr:pic>
      <xdr:nvPicPr>
        <xdr:cNvPr id="4" name="Picture 3" descr="logo_DE250-web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6100" y="0"/>
          <a:ext cx="133350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250.com/digital-office" TargetMode="External"/><Relationship Id="rId2" Type="http://schemas.openxmlformats.org/officeDocument/2006/relationships/hyperlink" Target="http://www.de250.com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K48"/>
  <sheetViews>
    <sheetView tabSelected="1" workbookViewId="0">
      <selection activeCell="M9" sqref="M9"/>
    </sheetView>
  </sheetViews>
  <sheetFormatPr baseColWidth="10" defaultRowHeight="15" x14ac:dyDescent="0"/>
  <cols>
    <col min="1" max="1" width="25.33203125" style="18" bestFit="1" customWidth="1"/>
    <col min="2" max="2" width="10.83203125" style="18"/>
    <col min="3" max="3" width="16.33203125" style="18" customWidth="1"/>
    <col min="4" max="4" width="15" style="18" bestFit="1" customWidth="1"/>
    <col min="5" max="7" width="13.1640625" style="18" bestFit="1" customWidth="1"/>
    <col min="8" max="8" width="12.5" style="18" customWidth="1"/>
    <col min="9" max="9" width="12" style="18" bestFit="1" customWidth="1"/>
    <col min="10" max="10" width="13.1640625" style="18" bestFit="1" customWidth="1"/>
    <col min="11" max="16384" width="10.83203125" style="18"/>
  </cols>
  <sheetData>
    <row r="1" spans="1:11" ht="29" customHeight="1">
      <c r="I1" s="23"/>
      <c r="J1" s="23"/>
      <c r="K1" s="23"/>
    </row>
    <row r="2" spans="1:11">
      <c r="I2" s="24" t="s">
        <v>50</v>
      </c>
      <c r="J2"/>
      <c r="K2"/>
    </row>
    <row r="3" spans="1:11" ht="18">
      <c r="A3" s="1"/>
      <c r="B3" s="1"/>
      <c r="C3" s="1"/>
      <c r="D3" s="1"/>
      <c r="E3" s="1"/>
      <c r="F3" s="2" t="s">
        <v>0</v>
      </c>
      <c r="H3" s="1"/>
      <c r="I3" s="25" t="s">
        <v>51</v>
      </c>
      <c r="J3"/>
      <c r="K3"/>
    </row>
    <row r="4" spans="1:11" ht="18">
      <c r="A4" s="1"/>
      <c r="B4" s="1"/>
      <c r="C4" s="1"/>
      <c r="D4" s="1"/>
      <c r="E4" s="1"/>
      <c r="F4" s="2" t="s">
        <v>49</v>
      </c>
      <c r="G4" s="2" t="s">
        <v>48</v>
      </c>
      <c r="H4" s="1"/>
      <c r="I4" s="26" t="s">
        <v>52</v>
      </c>
      <c r="J4"/>
      <c r="K4"/>
    </row>
    <row r="5" spans="1:11" ht="18">
      <c r="A5" s="1"/>
      <c r="B5" s="1"/>
      <c r="C5" s="1"/>
      <c r="D5" s="1"/>
      <c r="E5" s="1"/>
      <c r="F5" s="2" t="s">
        <v>47</v>
      </c>
      <c r="G5" s="2"/>
      <c r="H5" s="1"/>
      <c r="I5"/>
      <c r="J5"/>
      <c r="K5"/>
    </row>
    <row r="6" spans="1:11" ht="16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2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6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>
      <c r="A9" s="2" t="s">
        <v>2</v>
      </c>
      <c r="B9" s="2"/>
      <c r="C9" s="1"/>
      <c r="D9" s="1"/>
      <c r="E9" s="1"/>
      <c r="F9" s="1"/>
      <c r="G9" s="1"/>
      <c r="H9" s="1"/>
      <c r="I9" s="1"/>
      <c r="J9" s="1"/>
      <c r="K9" s="1"/>
    </row>
    <row r="10" spans="1:11" ht="1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">
      <c r="A11" s="3" t="s">
        <v>9</v>
      </c>
      <c r="B11" s="3" t="s">
        <v>8</v>
      </c>
      <c r="C11" s="3" t="s">
        <v>10</v>
      </c>
      <c r="D11" s="1"/>
      <c r="E11" s="1"/>
      <c r="F11" s="1"/>
      <c r="G11" s="1"/>
      <c r="H11" s="1"/>
      <c r="I11" s="1"/>
      <c r="J11" s="1"/>
      <c r="K11" s="1"/>
    </row>
    <row r="12" spans="1:11" ht="16">
      <c r="A12" s="4" t="s">
        <v>11</v>
      </c>
      <c r="B12" s="4" t="s">
        <v>12</v>
      </c>
      <c r="C12" s="4" t="s">
        <v>11</v>
      </c>
      <c r="D12" s="1"/>
      <c r="E12" s="1"/>
      <c r="F12" s="1"/>
      <c r="G12" s="1"/>
      <c r="H12" s="1"/>
      <c r="I12" s="1"/>
      <c r="J12" s="1"/>
      <c r="K12" s="1"/>
    </row>
    <row r="13" spans="1:11" ht="16">
      <c r="A13" s="4" t="s">
        <v>13</v>
      </c>
      <c r="B13" s="5">
        <v>0</v>
      </c>
      <c r="C13" s="4" t="s">
        <v>14</v>
      </c>
      <c r="D13" s="1"/>
      <c r="E13" s="1"/>
      <c r="F13" s="1"/>
      <c r="G13" s="1"/>
      <c r="H13" s="1"/>
      <c r="I13" s="1"/>
      <c r="J13" s="1"/>
      <c r="K13" s="1"/>
    </row>
    <row r="14" spans="1:11" ht="16">
      <c r="A14" s="4" t="s">
        <v>15</v>
      </c>
      <c r="B14" s="5">
        <v>0.2</v>
      </c>
      <c r="C14" s="4">
        <v>14000</v>
      </c>
      <c r="D14" s="1"/>
      <c r="E14" s="1"/>
      <c r="F14" s="1"/>
      <c r="G14" s="1"/>
      <c r="H14" s="1"/>
      <c r="I14" s="1"/>
      <c r="J14" s="1"/>
      <c r="K14" s="1"/>
    </row>
    <row r="15" spans="1:11" ht="16">
      <c r="A15" s="4" t="s">
        <v>16</v>
      </c>
      <c r="B15" s="5">
        <v>0.3</v>
      </c>
      <c r="C15" s="4" t="s">
        <v>14</v>
      </c>
      <c r="D15" s="1"/>
      <c r="E15" s="1"/>
      <c r="F15" s="1"/>
      <c r="G15" s="1"/>
      <c r="H15" s="1"/>
      <c r="I15" s="1"/>
      <c r="J15" s="1"/>
      <c r="K15" s="1"/>
    </row>
    <row r="16" spans="1:11" ht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19" customFormat="1" ht="48">
      <c r="A18" s="6" t="s">
        <v>17</v>
      </c>
      <c r="B18" s="6" t="s">
        <v>18</v>
      </c>
      <c r="C18" s="6" t="s">
        <v>24</v>
      </c>
      <c r="D18" s="6" t="s">
        <v>27</v>
      </c>
      <c r="E18" s="6"/>
      <c r="F18" s="6" t="s">
        <v>30</v>
      </c>
      <c r="G18" s="6" t="s">
        <v>3</v>
      </c>
      <c r="H18" s="6" t="s">
        <v>4</v>
      </c>
      <c r="I18" s="6" t="s">
        <v>33</v>
      </c>
      <c r="J18" s="6" t="s">
        <v>34</v>
      </c>
      <c r="K18" s="7"/>
    </row>
    <row r="19" spans="1:11" ht="16">
      <c r="A19" s="4"/>
      <c r="B19" s="4"/>
      <c r="C19" s="4"/>
      <c r="D19" s="4"/>
      <c r="E19" s="5">
        <v>0.03</v>
      </c>
      <c r="F19" s="5">
        <v>0.05</v>
      </c>
      <c r="G19" s="4"/>
      <c r="H19" s="4"/>
      <c r="I19" s="4"/>
      <c r="J19" s="4"/>
      <c r="K19" s="1"/>
    </row>
    <row r="20" spans="1:11" ht="16">
      <c r="A20" s="4"/>
      <c r="B20" s="4"/>
      <c r="C20" s="4" t="s">
        <v>26</v>
      </c>
      <c r="D20" s="4" t="s">
        <v>28</v>
      </c>
      <c r="E20" s="4" t="s">
        <v>29</v>
      </c>
      <c r="F20" s="4" t="s">
        <v>31</v>
      </c>
      <c r="G20" s="4" t="s">
        <v>32</v>
      </c>
      <c r="H20" s="4"/>
      <c r="I20" s="4" t="s">
        <v>35</v>
      </c>
      <c r="J20" s="4" t="s">
        <v>36</v>
      </c>
      <c r="K20" s="1"/>
    </row>
    <row r="21" spans="1:11" ht="16">
      <c r="A21" s="4">
        <v>1</v>
      </c>
      <c r="B21" s="4" t="s">
        <v>25</v>
      </c>
      <c r="C21" s="8">
        <v>0</v>
      </c>
      <c r="D21" s="8">
        <f>C21</f>
        <v>0</v>
      </c>
      <c r="E21" s="8">
        <f>D21*$E$19</f>
        <v>0</v>
      </c>
      <c r="F21" s="8">
        <f>D21*$F$19</f>
        <v>0</v>
      </c>
      <c r="G21" s="8">
        <f>(D21-100000)*30%+(100000-30000)*20%</f>
        <v>-16000</v>
      </c>
      <c r="H21" s="8">
        <v>0</v>
      </c>
      <c r="I21" s="8">
        <f>E21+G21+H21</f>
        <v>-16000</v>
      </c>
      <c r="J21" s="8">
        <f>D21-I21</f>
        <v>16000</v>
      </c>
      <c r="K21" s="1"/>
    </row>
    <row r="22" spans="1:11" ht="16">
      <c r="A22" s="4">
        <v>2</v>
      </c>
      <c r="B22" s="4" t="s">
        <v>19</v>
      </c>
      <c r="C22" s="8">
        <v>0</v>
      </c>
      <c r="D22" s="8">
        <f t="shared" ref="D22:D26" si="0">C22</f>
        <v>0</v>
      </c>
      <c r="E22" s="8">
        <f t="shared" ref="E22:E26" si="1">D22*$E$19</f>
        <v>0</v>
      </c>
      <c r="F22" s="8">
        <f t="shared" ref="F22:F26" si="2">D22*$F$19</f>
        <v>0</v>
      </c>
      <c r="G22" s="8">
        <f t="shared" ref="G22:G25" si="3">(D22-100000)*30%+(100000-30000)*20%</f>
        <v>-16000</v>
      </c>
      <c r="H22" s="8">
        <v>0</v>
      </c>
      <c r="I22" s="8">
        <f t="shared" ref="I22:I26" si="4">E22+G22+H22</f>
        <v>-16000</v>
      </c>
      <c r="J22" s="8">
        <f t="shared" ref="J22:J26" si="5">D22-I22</f>
        <v>16000</v>
      </c>
      <c r="K22" s="1"/>
    </row>
    <row r="23" spans="1:11" ht="16">
      <c r="A23" s="4">
        <v>3</v>
      </c>
      <c r="B23" s="4" t="s">
        <v>20</v>
      </c>
      <c r="C23" s="8">
        <v>0</v>
      </c>
      <c r="D23" s="8">
        <f t="shared" si="0"/>
        <v>0</v>
      </c>
      <c r="E23" s="8">
        <f t="shared" si="1"/>
        <v>0</v>
      </c>
      <c r="F23" s="8">
        <f t="shared" si="2"/>
        <v>0</v>
      </c>
      <c r="G23" s="8">
        <f t="shared" si="3"/>
        <v>-16000</v>
      </c>
      <c r="H23" s="8">
        <v>0</v>
      </c>
      <c r="I23" s="8">
        <f t="shared" si="4"/>
        <v>-16000</v>
      </c>
      <c r="J23" s="8">
        <f t="shared" si="5"/>
        <v>16000</v>
      </c>
      <c r="K23" s="1"/>
    </row>
    <row r="24" spans="1:11" ht="16">
      <c r="A24" s="4">
        <v>4</v>
      </c>
      <c r="B24" s="4" t="s">
        <v>21</v>
      </c>
      <c r="C24" s="8">
        <v>0</v>
      </c>
      <c r="D24" s="8">
        <f t="shared" si="0"/>
        <v>0</v>
      </c>
      <c r="E24" s="8">
        <f t="shared" si="1"/>
        <v>0</v>
      </c>
      <c r="F24" s="8">
        <f t="shared" si="2"/>
        <v>0</v>
      </c>
      <c r="G24" s="8">
        <f t="shared" si="3"/>
        <v>-16000</v>
      </c>
      <c r="H24" s="8">
        <v>0</v>
      </c>
      <c r="I24" s="8">
        <f t="shared" si="4"/>
        <v>-16000</v>
      </c>
      <c r="J24" s="8">
        <f t="shared" si="5"/>
        <v>16000</v>
      </c>
      <c r="K24" s="1"/>
    </row>
    <row r="25" spans="1:11" ht="16">
      <c r="A25" s="4">
        <v>5</v>
      </c>
      <c r="B25" s="4" t="s">
        <v>22</v>
      </c>
      <c r="C25" s="8">
        <v>0</v>
      </c>
      <c r="D25" s="8">
        <f t="shared" si="0"/>
        <v>0</v>
      </c>
      <c r="E25" s="8">
        <f t="shared" si="1"/>
        <v>0</v>
      </c>
      <c r="F25" s="8">
        <f t="shared" si="2"/>
        <v>0</v>
      </c>
      <c r="G25" s="8">
        <f t="shared" si="3"/>
        <v>-16000</v>
      </c>
      <c r="H25" s="8">
        <v>0</v>
      </c>
      <c r="I25" s="8">
        <f t="shared" si="4"/>
        <v>-16000</v>
      </c>
      <c r="J25" s="8">
        <f t="shared" si="5"/>
        <v>16000</v>
      </c>
      <c r="K25" s="1"/>
    </row>
    <row r="26" spans="1:11" ht="16">
      <c r="A26" s="4">
        <v>6</v>
      </c>
      <c r="B26" s="4" t="s">
        <v>23</v>
      </c>
      <c r="C26" s="8">
        <v>0</v>
      </c>
      <c r="D26" s="8">
        <f t="shared" si="0"/>
        <v>0</v>
      </c>
      <c r="E26" s="8">
        <f t="shared" si="1"/>
        <v>0</v>
      </c>
      <c r="F26" s="8">
        <f t="shared" si="2"/>
        <v>0</v>
      </c>
      <c r="G26" s="8">
        <f>(60000-30000)*20%</f>
        <v>6000</v>
      </c>
      <c r="H26" s="8">
        <v>0</v>
      </c>
      <c r="I26" s="8">
        <f t="shared" si="4"/>
        <v>6000</v>
      </c>
      <c r="J26" s="8">
        <f t="shared" si="5"/>
        <v>-6000</v>
      </c>
      <c r="K26" s="1"/>
    </row>
    <row r="27" spans="1:11" ht="16">
      <c r="A27" s="4"/>
      <c r="B27" s="4"/>
      <c r="C27" s="8"/>
      <c r="D27" s="8"/>
      <c r="E27" s="8"/>
      <c r="F27" s="8"/>
      <c r="G27" s="8"/>
      <c r="H27" s="8"/>
      <c r="I27" s="8"/>
      <c r="J27" s="8"/>
      <c r="K27" s="1"/>
    </row>
    <row r="28" spans="1:11" s="9" customFormat="1" ht="17" thickBot="1">
      <c r="A28" s="3"/>
      <c r="B28" s="16" t="s">
        <v>7</v>
      </c>
      <c r="C28" s="17">
        <f>SUM(C21:C27)</f>
        <v>0</v>
      </c>
      <c r="D28" s="17">
        <f t="shared" ref="D28:J28" si="6">SUM(D21:D26)</f>
        <v>0</v>
      </c>
      <c r="E28" s="17">
        <f t="shared" si="6"/>
        <v>0</v>
      </c>
      <c r="F28" s="17">
        <f t="shared" si="6"/>
        <v>0</v>
      </c>
      <c r="G28" s="17">
        <f t="shared" si="6"/>
        <v>-74000</v>
      </c>
      <c r="H28" s="17">
        <f t="shared" si="6"/>
        <v>0</v>
      </c>
      <c r="I28" s="17">
        <f t="shared" si="6"/>
        <v>-74000</v>
      </c>
      <c r="J28" s="17">
        <f t="shared" si="6"/>
        <v>74000</v>
      </c>
      <c r="K28" s="10"/>
    </row>
    <row r="29" spans="1:11" ht="16" thickTop="1"/>
    <row r="31" spans="1:11" ht="18">
      <c r="A31" s="2" t="s">
        <v>5</v>
      </c>
    </row>
    <row r="32" spans="1:11" ht="18">
      <c r="A32" s="2" t="s">
        <v>6</v>
      </c>
    </row>
    <row r="34" spans="1:7" ht="16">
      <c r="A34" s="11" t="s">
        <v>9</v>
      </c>
      <c r="B34" s="12" t="s">
        <v>8</v>
      </c>
      <c r="C34" s="12" t="s">
        <v>10</v>
      </c>
    </row>
    <row r="35" spans="1:7" ht="16">
      <c r="A35" s="13" t="s">
        <v>11</v>
      </c>
      <c r="B35" s="14" t="s">
        <v>12</v>
      </c>
      <c r="C35" s="14" t="s">
        <v>11</v>
      </c>
    </row>
    <row r="36" spans="1:7" ht="16">
      <c r="A36" s="13" t="s">
        <v>13</v>
      </c>
      <c r="B36" s="15">
        <v>0</v>
      </c>
      <c r="C36" s="14" t="s">
        <v>14</v>
      </c>
    </row>
    <row r="37" spans="1:7" ht="16">
      <c r="A37" s="13" t="s">
        <v>37</v>
      </c>
      <c r="B37" s="15">
        <v>0.15</v>
      </c>
      <c r="C37" s="14" t="s">
        <v>14</v>
      </c>
    </row>
    <row r="39" spans="1:7" ht="16">
      <c r="A39" s="6" t="s">
        <v>17</v>
      </c>
      <c r="B39" s="6" t="s">
        <v>18</v>
      </c>
      <c r="C39" s="6" t="s">
        <v>40</v>
      </c>
      <c r="D39" s="6" t="s">
        <v>30</v>
      </c>
      <c r="E39" s="6" t="s">
        <v>30</v>
      </c>
      <c r="F39" s="6" t="s">
        <v>43</v>
      </c>
      <c r="G39" s="6" t="s">
        <v>44</v>
      </c>
    </row>
    <row r="40" spans="1:7" ht="16">
      <c r="A40" s="4"/>
      <c r="B40" s="4"/>
      <c r="C40" s="4"/>
      <c r="D40" s="4"/>
      <c r="E40" s="5">
        <v>0.05</v>
      </c>
      <c r="F40" s="20"/>
      <c r="G40" s="20"/>
    </row>
    <row r="41" spans="1:7" ht="16">
      <c r="A41" s="4"/>
      <c r="B41" s="4"/>
      <c r="C41" s="4" t="s">
        <v>26</v>
      </c>
      <c r="D41" s="4" t="s">
        <v>41</v>
      </c>
      <c r="E41" s="4" t="s">
        <v>42</v>
      </c>
      <c r="F41" s="20" t="s">
        <v>45</v>
      </c>
      <c r="G41" s="20" t="s">
        <v>46</v>
      </c>
    </row>
    <row r="42" spans="1:7" ht="16">
      <c r="A42" s="4">
        <v>1</v>
      </c>
      <c r="B42" s="4" t="s">
        <v>38</v>
      </c>
      <c r="C42" s="8">
        <v>0</v>
      </c>
      <c r="D42" s="8">
        <f>C42*3%</f>
        <v>0</v>
      </c>
      <c r="E42" s="8">
        <f>C42*5%</f>
        <v>0</v>
      </c>
      <c r="F42" s="8">
        <f>(C42-30000)*15%</f>
        <v>-4500</v>
      </c>
      <c r="G42" s="21">
        <f>C42-D42-F42</f>
        <v>4500</v>
      </c>
    </row>
    <row r="43" spans="1:7" ht="16">
      <c r="A43" s="4">
        <v>2</v>
      </c>
      <c r="B43" s="4" t="s">
        <v>39</v>
      </c>
      <c r="C43" s="8">
        <v>0</v>
      </c>
      <c r="D43" s="8">
        <f>C43*3%</f>
        <v>0</v>
      </c>
      <c r="E43" s="8">
        <f>C43*5%</f>
        <v>0</v>
      </c>
      <c r="F43" s="8">
        <f>(C43-30000)*15%</f>
        <v>-4500</v>
      </c>
      <c r="G43" s="21">
        <f>C43-D43-F43</f>
        <v>4500</v>
      </c>
    </row>
    <row r="44" spans="1:7" ht="17" thickBot="1">
      <c r="A44" s="20"/>
      <c r="B44" s="16" t="s">
        <v>7</v>
      </c>
      <c r="C44" s="17">
        <f>SUM(C42:C43)</f>
        <v>0</v>
      </c>
      <c r="D44" s="17">
        <f t="shared" ref="D44:G44" si="7">SUM(D42:D43)</f>
        <v>0</v>
      </c>
      <c r="E44" s="17">
        <f t="shared" si="7"/>
        <v>0</v>
      </c>
      <c r="F44" s="17">
        <f t="shared" si="7"/>
        <v>-9000</v>
      </c>
      <c r="G44" s="17">
        <f t="shared" si="7"/>
        <v>9000</v>
      </c>
    </row>
    <row r="45" spans="1:7" ht="16" thickTop="1"/>
    <row r="46" spans="1:7" s="22" customFormat="1"/>
    <row r="47" spans="1:7" s="22" customFormat="1"/>
    <row r="48" spans="1:7" s="22" customFormat="1"/>
  </sheetData>
  <hyperlinks>
    <hyperlink ref="I4" r:id="rId1"/>
    <hyperlink ref="I2" r:id="rId2"/>
  </hyperlinks>
  <pageMargins left="0.75" right="0.75" top="1" bottom="1" header="0.5" footer="0.5"/>
  <pageSetup paperSize="9"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Rwubahuka Jean Claude</dc:creator>
  <cp:lastModifiedBy>Rwubahuka Jean Claude</cp:lastModifiedBy>
  <dcterms:created xsi:type="dcterms:W3CDTF">2015-06-04T19:37:28Z</dcterms:created>
  <dcterms:modified xsi:type="dcterms:W3CDTF">2015-06-22T23:39:30Z</dcterms:modified>
</cp:coreProperties>
</file>