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5480" windowHeight="11640" activeTab="0"/>
  </bookViews>
  <sheets>
    <sheet name="Open" sheetId="1" r:id="rId1"/>
    <sheet name="Juniors" sheetId="2" r:id="rId2"/>
    <sheet name="5 to 10" sheetId="3" r:id="rId3"/>
    <sheet name="5 - 10 Years LED" sheetId="4" r:id="rId4"/>
    <sheet name="Under 5 Years" sheetId="5" r:id="rId5"/>
    <sheet name="Off the Track" sheetId="6" r:id="rId6"/>
    <sheet name="Beginner Rider" sheetId="7" r:id="rId7"/>
  </sheets>
  <definedNames/>
  <calcPr fullCalcOnLoad="1"/>
</workbook>
</file>

<file path=xl/sharedStrings.xml><?xml version="1.0" encoding="utf-8"?>
<sst xmlns="http://schemas.openxmlformats.org/spreadsheetml/2006/main" count="434" uniqueCount="260">
  <si>
    <t>Surname</t>
  </si>
  <si>
    <t>Name</t>
  </si>
  <si>
    <t>Horse</t>
  </si>
  <si>
    <t>Average</t>
  </si>
  <si>
    <t>1st Division</t>
  </si>
  <si>
    <t>2nd Division</t>
  </si>
  <si>
    <t>3rd Division</t>
  </si>
  <si>
    <t>4th Division</t>
  </si>
  <si>
    <t>OPEN</t>
  </si>
  <si>
    <t>JUNIORS</t>
  </si>
  <si>
    <t>5 - 10 Ridden</t>
  </si>
  <si>
    <t>Placing</t>
  </si>
  <si>
    <t>RND 1</t>
  </si>
  <si>
    <t>RND 2</t>
  </si>
  <si>
    <t>RND3</t>
  </si>
  <si>
    <t xml:space="preserve">RND 1 </t>
  </si>
  <si>
    <t xml:space="preserve">RND 3 </t>
  </si>
  <si>
    <t>UNDER 5 Years</t>
  </si>
  <si>
    <t>RND 3</t>
  </si>
  <si>
    <t>BEGINNER RIDER</t>
  </si>
  <si>
    <t xml:space="preserve">RND 2 </t>
  </si>
  <si>
    <t>Finals Average Rounds 23rd &amp; 24th September 2022</t>
  </si>
  <si>
    <t>QBRA 2022 - Time Sheet</t>
  </si>
  <si>
    <t>Flynn</t>
  </si>
  <si>
    <t>Dixon</t>
  </si>
  <si>
    <t>Cheeky</t>
  </si>
  <si>
    <t xml:space="preserve">Lincoln </t>
  </si>
  <si>
    <t>Kody</t>
  </si>
  <si>
    <t>Bates</t>
  </si>
  <si>
    <t>Crestwood Pollyanna</t>
  </si>
  <si>
    <t>Maddox</t>
  </si>
  <si>
    <t>Lambert</t>
  </si>
  <si>
    <t>Shotgun</t>
  </si>
  <si>
    <t>Parker</t>
  </si>
  <si>
    <t>Hilton</t>
  </si>
  <si>
    <t>Ringo</t>
  </si>
  <si>
    <t>Jackson</t>
  </si>
  <si>
    <t>Palmer</t>
  </si>
  <si>
    <t>Bambi</t>
  </si>
  <si>
    <t xml:space="preserve">Brodie </t>
  </si>
  <si>
    <t>Lil Miss Heartbreaker</t>
  </si>
  <si>
    <t>Darcy</t>
  </si>
  <si>
    <t>Flint</t>
  </si>
  <si>
    <t>Bungaban Sarah Jane</t>
  </si>
  <si>
    <t>Will</t>
  </si>
  <si>
    <t>Purnell</t>
  </si>
  <si>
    <t>Poppy</t>
  </si>
  <si>
    <t>Nash</t>
  </si>
  <si>
    <t>Groves</t>
  </si>
  <si>
    <t>Pacman</t>
  </si>
  <si>
    <t>Kelly</t>
  </si>
  <si>
    <t>Ellie</t>
  </si>
  <si>
    <t>Mickey</t>
  </si>
  <si>
    <t>Rylee</t>
  </si>
  <si>
    <t>Marnee</t>
  </si>
  <si>
    <t>Michelle</t>
  </si>
  <si>
    <t>Ballard</t>
  </si>
  <si>
    <t>Bushy</t>
  </si>
  <si>
    <t>Tayla</t>
  </si>
  <si>
    <t>Broughton</t>
  </si>
  <si>
    <t>Denny</t>
  </si>
  <si>
    <t xml:space="preserve">Bianca </t>
  </si>
  <si>
    <t>Mason</t>
  </si>
  <si>
    <t>Miss Koko</t>
  </si>
  <si>
    <t>Melissa</t>
  </si>
  <si>
    <t>Curly</t>
  </si>
  <si>
    <t>Trisha</t>
  </si>
  <si>
    <t>Shelton</t>
  </si>
  <si>
    <t>Angel</t>
  </si>
  <si>
    <t>Jessie</t>
  </si>
  <si>
    <t>Nott</t>
  </si>
  <si>
    <t>YB Chics Hot Tradition</t>
  </si>
  <si>
    <t>Casey</t>
  </si>
  <si>
    <t>Roser</t>
  </si>
  <si>
    <t>Fonzie</t>
  </si>
  <si>
    <t>Jacinta</t>
  </si>
  <si>
    <t>Byrne</t>
  </si>
  <si>
    <t>Starlight</t>
  </si>
  <si>
    <t xml:space="preserve">Mackenzie </t>
  </si>
  <si>
    <t>March</t>
  </si>
  <si>
    <t>Sunny</t>
  </si>
  <si>
    <t>Tui</t>
  </si>
  <si>
    <t>Gordon</t>
  </si>
  <si>
    <t>Streaks Royal Fame</t>
  </si>
  <si>
    <t>Mikyla</t>
  </si>
  <si>
    <t>Hogno</t>
  </si>
  <si>
    <t>Quartpot Mr Darcy</t>
  </si>
  <si>
    <t>Sharna</t>
  </si>
  <si>
    <t>Simmons</t>
  </si>
  <si>
    <t>Tazzy</t>
  </si>
  <si>
    <t>Hannah</t>
  </si>
  <si>
    <t>Heit</t>
  </si>
  <si>
    <t>Arrow</t>
  </si>
  <si>
    <t xml:space="preserve">Tahlia </t>
  </si>
  <si>
    <t>Storie</t>
  </si>
  <si>
    <t>Chex on Fire</t>
  </si>
  <si>
    <t xml:space="preserve">Cassie </t>
  </si>
  <si>
    <t>Moroney</t>
  </si>
  <si>
    <t>KND Super Memphis Morn</t>
  </si>
  <si>
    <t>Chantel</t>
  </si>
  <si>
    <t>Jones</t>
  </si>
  <si>
    <t>Wide Open Range</t>
  </si>
  <si>
    <t xml:space="preserve">Tammie </t>
  </si>
  <si>
    <t>Conroy</t>
  </si>
  <si>
    <t>Late Notice</t>
  </si>
  <si>
    <t>Katrina</t>
  </si>
  <si>
    <t>Pugsley</t>
  </si>
  <si>
    <t>Danni Boi</t>
  </si>
  <si>
    <t xml:space="preserve">Lisa </t>
  </si>
  <si>
    <t>Ross</t>
  </si>
  <si>
    <t>Chicko</t>
  </si>
  <si>
    <t>Blue</t>
  </si>
  <si>
    <t>Schofield</t>
  </si>
  <si>
    <t>Blood Diamond</t>
  </si>
  <si>
    <t>Ashleigh</t>
  </si>
  <si>
    <t>Birch</t>
  </si>
  <si>
    <t>Portia</t>
  </si>
  <si>
    <t>Cinta</t>
  </si>
  <si>
    <t>Dorge</t>
  </si>
  <si>
    <t>Pines Freckle Spin</t>
  </si>
  <si>
    <t xml:space="preserve">Sharee </t>
  </si>
  <si>
    <t>Workin ta Fame</t>
  </si>
  <si>
    <t xml:space="preserve">Bruce </t>
  </si>
  <si>
    <t>Webber</t>
  </si>
  <si>
    <t>9 to 5</t>
  </si>
  <si>
    <t>Tamara</t>
  </si>
  <si>
    <t>Evans</t>
  </si>
  <si>
    <t>Dollar</t>
  </si>
  <si>
    <t>Dameeka</t>
  </si>
  <si>
    <t>Hustler</t>
  </si>
  <si>
    <t>Kristy</t>
  </si>
  <si>
    <t>Banks</t>
  </si>
  <si>
    <t>Bob</t>
  </si>
  <si>
    <t>Kylie</t>
  </si>
  <si>
    <t>Mace</t>
  </si>
  <si>
    <t>Brymaroo Flyer</t>
  </si>
  <si>
    <t>Chip n Dip</t>
  </si>
  <si>
    <t xml:space="preserve">Shania </t>
  </si>
  <si>
    <t>Wooler</t>
  </si>
  <si>
    <t>Mouse</t>
  </si>
  <si>
    <t>Lou</t>
  </si>
  <si>
    <t>Kimber</t>
  </si>
  <si>
    <t>Moneys on the Bar</t>
  </si>
  <si>
    <t>Playlights Gold Colonel</t>
  </si>
  <si>
    <t>Shelly</t>
  </si>
  <si>
    <t>Frame</t>
  </si>
  <si>
    <t>King Rock N Roll</t>
  </si>
  <si>
    <t>RR Vapourwatch</t>
  </si>
  <si>
    <t>Fly</t>
  </si>
  <si>
    <t>Micky</t>
  </si>
  <si>
    <t>Monroe</t>
  </si>
  <si>
    <t>Whisper</t>
  </si>
  <si>
    <t>Dan</t>
  </si>
  <si>
    <t>McGaw</t>
  </si>
  <si>
    <t>Aussie</t>
  </si>
  <si>
    <t>Stella</t>
  </si>
  <si>
    <t>Schultz</t>
  </si>
  <si>
    <t>Aztec</t>
  </si>
  <si>
    <t>Karlie</t>
  </si>
  <si>
    <t>Rosentreter</t>
  </si>
  <si>
    <t>Joy</t>
  </si>
  <si>
    <t>Suzanne</t>
  </si>
  <si>
    <t>Clifton Pines Queentime</t>
  </si>
  <si>
    <t xml:space="preserve">Nicole </t>
  </si>
  <si>
    <t>Peptos Cooling Roc</t>
  </si>
  <si>
    <t>Eliza</t>
  </si>
  <si>
    <t>Johnstone</t>
  </si>
  <si>
    <t>Braemar BabyGirl</t>
  </si>
  <si>
    <t>Leah</t>
  </si>
  <si>
    <t>Rachel</t>
  </si>
  <si>
    <t>Greenslade</t>
  </si>
  <si>
    <t>G Man</t>
  </si>
  <si>
    <t>Chic-man</t>
  </si>
  <si>
    <t>Stephanie</t>
  </si>
  <si>
    <t>Hicks</t>
  </si>
  <si>
    <t>Hollywood Vogue</t>
  </si>
  <si>
    <t>James</t>
  </si>
  <si>
    <t>Spencer</t>
  </si>
  <si>
    <t>Secret Hicks</t>
  </si>
  <si>
    <t>Sid</t>
  </si>
  <si>
    <t>Courtney</t>
  </si>
  <si>
    <t>Topsey Turvey</t>
  </si>
  <si>
    <t>Raelene</t>
  </si>
  <si>
    <t>Lagoona Instant Playgirl</t>
  </si>
  <si>
    <t>Tiger</t>
  </si>
  <si>
    <t>Mahala</t>
  </si>
  <si>
    <t>Doolin</t>
  </si>
  <si>
    <t>RR Playboy Hoo</t>
  </si>
  <si>
    <t>Sherry</t>
  </si>
  <si>
    <t>Brooke</t>
  </si>
  <si>
    <t>Rich</t>
  </si>
  <si>
    <t>Swirl</t>
  </si>
  <si>
    <t>Have a Little Faith</t>
  </si>
  <si>
    <t>Pistol Pac n Skitty</t>
  </si>
  <si>
    <t>Doc Bar Barretta</t>
  </si>
  <si>
    <t>Hayleigh</t>
  </si>
  <si>
    <t>Chex on the Bar</t>
  </si>
  <si>
    <t>Maddison</t>
  </si>
  <si>
    <t>Bill</t>
  </si>
  <si>
    <t>Jorja</t>
  </si>
  <si>
    <t>Hill</t>
  </si>
  <si>
    <t>Tow Truck</t>
  </si>
  <si>
    <t>Coby</t>
  </si>
  <si>
    <t>Dudley's Freedom</t>
  </si>
  <si>
    <t>Lily</t>
  </si>
  <si>
    <t>McKinnon</t>
  </si>
  <si>
    <t>Zephy</t>
  </si>
  <si>
    <t>Ebony</t>
  </si>
  <si>
    <t>Privitera</t>
  </si>
  <si>
    <t>Roc N Vegas</t>
  </si>
  <si>
    <t>Tilly</t>
  </si>
  <si>
    <t>Austin</t>
  </si>
  <si>
    <t>TA Shortys Slipper</t>
  </si>
  <si>
    <t xml:space="preserve">Tanaya </t>
  </si>
  <si>
    <t>Boothulla Jessies Playgirl</t>
  </si>
  <si>
    <t>Aleta</t>
  </si>
  <si>
    <t xml:space="preserve">Bellingham </t>
  </si>
  <si>
    <t>Captain Risky</t>
  </si>
  <si>
    <t>Alessandra</t>
  </si>
  <si>
    <t>Schauer</t>
  </si>
  <si>
    <t>Little Miss Heidi</t>
  </si>
  <si>
    <t>Riana</t>
  </si>
  <si>
    <t>Robertson</t>
  </si>
  <si>
    <t>Zippos Revolootion</t>
  </si>
  <si>
    <t xml:space="preserve">Chelsea </t>
  </si>
  <si>
    <t>Sweet Lyrical</t>
  </si>
  <si>
    <t>Crown K Junior</t>
  </si>
  <si>
    <t>Ariana</t>
  </si>
  <si>
    <t>Lexi</t>
  </si>
  <si>
    <t>Indiana</t>
  </si>
  <si>
    <t>Browning</t>
  </si>
  <si>
    <t>Max</t>
  </si>
  <si>
    <t>Tucker</t>
  </si>
  <si>
    <t>Apollo</t>
  </si>
  <si>
    <t xml:space="preserve">Paytyn </t>
  </si>
  <si>
    <t>Osbourne's Reign</t>
  </si>
  <si>
    <t>Lite My Fire</t>
  </si>
  <si>
    <t>Talkin Tactics</t>
  </si>
  <si>
    <t>Flints Park Buttons</t>
  </si>
  <si>
    <t>Casey Lee</t>
  </si>
  <si>
    <t>Jack</t>
  </si>
  <si>
    <t>Pirates Lil Wagon Cook</t>
  </si>
  <si>
    <t>Dawson</t>
  </si>
  <si>
    <t>One Stylish Little Red Rooster</t>
  </si>
  <si>
    <t>Flints Park Its On (Twiggie)</t>
  </si>
  <si>
    <t>Flints Park Minnie</t>
  </si>
  <si>
    <t>Lunar Zephy</t>
  </si>
  <si>
    <t>Dubai Joie (Joy)</t>
  </si>
  <si>
    <t>Brett</t>
  </si>
  <si>
    <t>Charlie</t>
  </si>
  <si>
    <t xml:space="preserve">Gina </t>
  </si>
  <si>
    <t>Page</t>
  </si>
  <si>
    <t>Jax</t>
  </si>
  <si>
    <t>Craig</t>
  </si>
  <si>
    <t>Clancy</t>
  </si>
  <si>
    <t>6</t>
  </si>
  <si>
    <t>7</t>
  </si>
  <si>
    <t>1</t>
  </si>
  <si>
    <t>2</t>
  </si>
  <si>
    <t>OFF THE TRACK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</si>
</sst>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</numFmts>
  <fonts count="46">
    <font>
      <sz val="10"/>
      <name val="Arial"/>
      <family val="0"/>
    </font>
    <font>
      <b/>
      <sz val="18"/>
      <name val="Georgia"/>
      <family val="1"/>
    </font>
    <font>
      <sz val="8"/>
      <name val="Arial"/>
      <family val="2"/>
    </font>
    <font>
      <b/>
      <sz val="12"/>
      <name val="Georgia"/>
      <family val="1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ck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ck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medium"/>
      <top style="medium"/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double"/>
      <right style="double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double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left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164" fontId="24" fillId="0" borderId="10" xfId="0" applyNumberFormat="1" applyFont="1" applyBorder="1" applyAlignment="1">
      <alignment horizontal="center" vertical="center" wrapText="1"/>
    </xf>
    <xf numFmtId="164" fontId="24" fillId="0" borderId="11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/>
    </xf>
    <xf numFmtId="164" fontId="24" fillId="33" borderId="13" xfId="0" applyNumberFormat="1" applyFont="1" applyFill="1" applyBorder="1" applyAlignment="1">
      <alignment horizontal="center"/>
    </xf>
    <xf numFmtId="164" fontId="24" fillId="33" borderId="14" xfId="0" applyNumberFormat="1" applyFont="1" applyFill="1" applyBorder="1" applyAlignment="1">
      <alignment horizontal="center"/>
    </xf>
    <xf numFmtId="0" fontId="24" fillId="33" borderId="15" xfId="0" applyFont="1" applyFill="1" applyBorder="1" applyAlignment="1">
      <alignment horizontal="center"/>
    </xf>
    <xf numFmtId="0" fontId="22" fillId="0" borderId="0" xfId="0" applyFont="1" applyBorder="1" applyAlignment="1">
      <alignment/>
    </xf>
    <xf numFmtId="164" fontId="24" fillId="0" borderId="16" xfId="0" applyNumberFormat="1" applyFont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/>
    </xf>
    <xf numFmtId="164" fontId="24" fillId="33" borderId="18" xfId="0" applyNumberFormat="1" applyFont="1" applyFill="1" applyBorder="1" applyAlignment="1">
      <alignment horizontal="center"/>
    </xf>
    <xf numFmtId="164" fontId="24" fillId="33" borderId="19" xfId="0" applyNumberFormat="1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0" fontId="24" fillId="0" borderId="20" xfId="0" applyFont="1" applyBorder="1" applyAlignment="1">
      <alignment horizontal="center" vertical="center" wrapText="1"/>
    </xf>
    <xf numFmtId="164" fontId="24" fillId="33" borderId="21" xfId="0" applyNumberFormat="1" applyFont="1" applyFill="1" applyBorder="1" applyAlignment="1">
      <alignment horizontal="center"/>
    </xf>
    <xf numFmtId="0" fontId="24" fillId="33" borderId="22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24" fillId="34" borderId="10" xfId="0" applyFont="1" applyFill="1" applyBorder="1" applyAlignment="1">
      <alignment horizontal="center" vertical="center" wrapText="1"/>
    </xf>
    <xf numFmtId="0" fontId="24" fillId="35" borderId="23" xfId="0" applyFont="1" applyFill="1" applyBorder="1" applyAlignment="1">
      <alignment horizontal="center" vertical="center" wrapText="1"/>
    </xf>
    <xf numFmtId="0" fontId="24" fillId="34" borderId="13" xfId="0" applyFont="1" applyFill="1" applyBorder="1" applyAlignment="1">
      <alignment horizontal="center"/>
    </xf>
    <xf numFmtId="0" fontId="24" fillId="35" borderId="13" xfId="0" applyFont="1" applyFill="1" applyBorder="1" applyAlignment="1">
      <alignment horizontal="center"/>
    </xf>
    <xf numFmtId="164" fontId="22" fillId="0" borderId="24" xfId="0" applyNumberFormat="1" applyFont="1" applyBorder="1" applyAlignment="1">
      <alignment vertical="distributed"/>
    </xf>
    <xf numFmtId="164" fontId="22" fillId="0" borderId="25" xfId="0" applyNumberFormat="1" applyFont="1" applyBorder="1" applyAlignment="1">
      <alignment vertical="distributed"/>
    </xf>
    <xf numFmtId="164" fontId="22" fillId="0" borderId="26" xfId="0" applyNumberFormat="1" applyFont="1" applyBorder="1" applyAlignment="1">
      <alignment vertical="distributed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27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64" fontId="22" fillId="0" borderId="31" xfId="0" applyNumberFormat="1" applyFont="1" applyBorder="1" applyAlignment="1">
      <alignment vertical="distributed"/>
    </xf>
    <xf numFmtId="164" fontId="22" fillId="0" borderId="32" xfId="0" applyNumberFormat="1" applyFont="1" applyBorder="1" applyAlignment="1">
      <alignment vertical="distributed"/>
    </xf>
    <xf numFmtId="0" fontId="22" fillId="0" borderId="13" xfId="0" applyFont="1" applyFill="1" applyBorder="1" applyAlignment="1">
      <alignment horizontal="right" wrapText="1"/>
    </xf>
    <xf numFmtId="164" fontId="22" fillId="0" borderId="25" xfId="0" applyNumberFormat="1" applyFont="1" applyFill="1" applyBorder="1" applyAlignment="1">
      <alignment horizontal="right" wrapText="1"/>
    </xf>
    <xf numFmtId="0" fontId="22" fillId="0" borderId="33" xfId="0" applyFont="1" applyBorder="1" applyAlignment="1">
      <alignment horizontal="center"/>
    </xf>
    <xf numFmtId="164" fontId="22" fillId="0" borderId="29" xfId="0" applyNumberFormat="1" applyFont="1" applyFill="1" applyBorder="1" applyAlignment="1">
      <alignment/>
    </xf>
    <xf numFmtId="164" fontId="22" fillId="0" borderId="30" xfId="0" applyNumberFormat="1" applyFont="1" applyFill="1" applyBorder="1" applyAlignment="1">
      <alignment/>
    </xf>
    <xf numFmtId="164" fontId="22" fillId="0" borderId="34" xfId="0" applyNumberFormat="1" applyFont="1" applyFill="1" applyBorder="1" applyAlignment="1">
      <alignment/>
    </xf>
    <xf numFmtId="164" fontId="22" fillId="0" borderId="35" xfId="0" applyNumberFormat="1" applyFont="1" applyFill="1" applyBorder="1" applyAlignment="1">
      <alignment/>
    </xf>
    <xf numFmtId="0" fontId="24" fillId="12" borderId="11" xfId="0" applyFont="1" applyFill="1" applyBorder="1" applyAlignment="1">
      <alignment horizontal="center" vertical="center" wrapText="1"/>
    </xf>
    <xf numFmtId="0" fontId="24" fillId="12" borderId="36" xfId="0" applyFont="1" applyFill="1" applyBorder="1" applyAlignment="1">
      <alignment horizontal="center"/>
    </xf>
    <xf numFmtId="0" fontId="24" fillId="34" borderId="17" xfId="0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0" fontId="24" fillId="36" borderId="10" xfId="0" applyFont="1" applyFill="1" applyBorder="1" applyAlignment="1">
      <alignment horizontal="center" vertical="center" wrapText="1"/>
    </xf>
    <xf numFmtId="0" fontId="24" fillId="36" borderId="17" xfId="0" applyFont="1" applyFill="1" applyBorder="1" applyAlignment="1">
      <alignment horizontal="center"/>
    </xf>
    <xf numFmtId="0" fontId="24" fillId="12" borderId="26" xfId="0" applyFont="1" applyFill="1" applyBorder="1" applyAlignment="1">
      <alignment horizontal="center"/>
    </xf>
    <xf numFmtId="0" fontId="24" fillId="37" borderId="10" xfId="0" applyFont="1" applyFill="1" applyBorder="1" applyAlignment="1">
      <alignment horizontal="center" vertical="center" wrapText="1"/>
    </xf>
    <xf numFmtId="0" fontId="24" fillId="37" borderId="13" xfId="0" applyFont="1" applyFill="1" applyBorder="1" applyAlignment="1">
      <alignment horizontal="center"/>
    </xf>
    <xf numFmtId="164" fontId="22" fillId="0" borderId="29" xfId="0" applyNumberFormat="1" applyFont="1" applyFill="1" applyBorder="1" applyAlignment="1">
      <alignment vertical="distributed"/>
    </xf>
    <xf numFmtId="0" fontId="25" fillId="0" borderId="0" xfId="0" applyFont="1" applyAlignment="1">
      <alignment/>
    </xf>
    <xf numFmtId="164" fontId="22" fillId="0" borderId="37" xfId="0" applyNumberFormat="1" applyFont="1" applyBorder="1" applyAlignment="1">
      <alignment vertical="distributed"/>
    </xf>
    <xf numFmtId="164" fontId="22" fillId="0" borderId="33" xfId="0" applyNumberFormat="1" applyFont="1" applyBorder="1" applyAlignment="1">
      <alignment vertical="distributed"/>
    </xf>
    <xf numFmtId="164" fontId="22" fillId="0" borderId="13" xfId="0" applyNumberFormat="1" applyFont="1" applyBorder="1" applyAlignment="1">
      <alignment vertical="distributed"/>
    </xf>
    <xf numFmtId="164" fontId="22" fillId="0" borderId="33" xfId="0" applyNumberFormat="1" applyFont="1" applyFill="1" applyBorder="1" applyAlignment="1">
      <alignment horizontal="right" wrapTex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64" fontId="22" fillId="0" borderId="26" xfId="0" applyNumberFormat="1" applyFont="1" applyFill="1" applyBorder="1" applyAlignment="1">
      <alignment horizontal="right" wrapText="1"/>
    </xf>
    <xf numFmtId="164" fontId="22" fillId="0" borderId="40" xfId="0" applyNumberFormat="1" applyFont="1" applyFill="1" applyBorder="1" applyAlignment="1">
      <alignment vertical="distributed"/>
    </xf>
    <xf numFmtId="164" fontId="22" fillId="0" borderId="41" xfId="0" applyNumberFormat="1" applyFont="1" applyFill="1" applyBorder="1" applyAlignment="1">
      <alignment vertical="distributed"/>
    </xf>
    <xf numFmtId="164" fontId="22" fillId="0" borderId="42" xfId="0" applyNumberFormat="1" applyFont="1" applyFill="1" applyBorder="1" applyAlignment="1">
      <alignment vertical="distributed"/>
    </xf>
    <xf numFmtId="164" fontId="22" fillId="0" borderId="27" xfId="0" applyNumberFormat="1" applyFont="1" applyBorder="1" applyAlignment="1">
      <alignment vertical="distributed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35" xfId="0" applyBorder="1" applyAlignment="1">
      <alignment/>
    </xf>
    <xf numFmtId="0" fontId="0" fillId="0" borderId="34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22" fillId="0" borderId="44" xfId="0" applyFont="1" applyBorder="1" applyAlignment="1">
      <alignment/>
    </xf>
    <xf numFmtId="0" fontId="22" fillId="0" borderId="29" xfId="0" applyFont="1" applyBorder="1" applyAlignment="1">
      <alignment/>
    </xf>
    <xf numFmtId="0" fontId="22" fillId="0" borderId="43" xfId="0" applyFont="1" applyBorder="1" applyAlignment="1">
      <alignment/>
    </xf>
    <xf numFmtId="164" fontId="22" fillId="0" borderId="0" xfId="0" applyNumberFormat="1" applyFont="1" applyAlignment="1">
      <alignment/>
    </xf>
    <xf numFmtId="164" fontId="24" fillId="33" borderId="17" xfId="0" applyNumberFormat="1" applyFont="1" applyFill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0" borderId="35" xfId="0" applyFont="1" applyBorder="1" applyAlignment="1">
      <alignment/>
    </xf>
    <xf numFmtId="0" fontId="22" fillId="0" borderId="45" xfId="0" applyFont="1" applyBorder="1" applyAlignment="1">
      <alignment/>
    </xf>
    <xf numFmtId="0" fontId="22" fillId="0" borderId="34" xfId="0" applyFont="1" applyBorder="1" applyAlignment="1">
      <alignment/>
    </xf>
    <xf numFmtId="164" fontId="22" fillId="0" borderId="48" xfId="0" applyNumberFormat="1" applyFont="1" applyBorder="1" applyAlignment="1">
      <alignment/>
    </xf>
    <xf numFmtId="0" fontId="22" fillId="0" borderId="0" xfId="0" applyFont="1" applyFill="1" applyAlignment="1">
      <alignment/>
    </xf>
    <xf numFmtId="0" fontId="22" fillId="0" borderId="29" xfId="0" applyFont="1" applyFill="1" applyBorder="1" applyAlignment="1">
      <alignment horizontal="right" wrapText="1"/>
    </xf>
    <xf numFmtId="164" fontId="22" fillId="0" borderId="37" xfId="0" applyNumberFormat="1" applyFont="1" applyFill="1" applyBorder="1" applyAlignment="1">
      <alignment horizontal="right" wrapText="1"/>
    </xf>
    <xf numFmtId="0" fontId="22" fillId="0" borderId="44" xfId="0" applyFont="1" applyFill="1" applyBorder="1" applyAlignment="1">
      <alignment/>
    </xf>
    <xf numFmtId="0" fontId="22" fillId="0" borderId="29" xfId="0" applyFont="1" applyFill="1" applyBorder="1" applyAlignment="1">
      <alignment/>
    </xf>
    <xf numFmtId="0" fontId="22" fillId="0" borderId="49" xfId="0" applyFont="1" applyFill="1" applyBorder="1" applyAlignment="1">
      <alignment horizontal="right" wrapText="1"/>
    </xf>
    <xf numFmtId="0" fontId="22" fillId="0" borderId="50" xfId="0" applyFont="1" applyFill="1" applyBorder="1" applyAlignment="1">
      <alignment horizontal="right" wrapText="1"/>
    </xf>
    <xf numFmtId="164" fontId="22" fillId="0" borderId="51" xfId="0" applyNumberFormat="1" applyFont="1" applyFill="1" applyBorder="1" applyAlignment="1">
      <alignment vertical="distributed"/>
    </xf>
    <xf numFmtId="0" fontId="22" fillId="0" borderId="52" xfId="0" applyFont="1" applyFill="1" applyBorder="1" applyAlignment="1">
      <alignment horizontal="right" wrapText="1"/>
    </xf>
    <xf numFmtId="164" fontId="22" fillId="0" borderId="24" xfId="0" applyNumberFormat="1" applyFont="1" applyFill="1" applyBorder="1" applyAlignment="1">
      <alignment horizontal="right" wrapText="1"/>
    </xf>
    <xf numFmtId="164" fontId="22" fillId="0" borderId="53" xfId="0" applyNumberFormat="1" applyFont="1" applyFill="1" applyBorder="1" applyAlignment="1">
      <alignment horizontal="right" wrapText="1"/>
    </xf>
    <xf numFmtId="0" fontId="22" fillId="0" borderId="38" xfId="0" applyFont="1" applyFill="1" applyBorder="1" applyAlignment="1">
      <alignment horizontal="right" wrapText="1"/>
    </xf>
    <xf numFmtId="0" fontId="22" fillId="0" borderId="45" xfId="0" applyFont="1" applyFill="1" applyBorder="1" applyAlignment="1">
      <alignment/>
    </xf>
    <xf numFmtId="0" fontId="22" fillId="0" borderId="35" xfId="0" applyFont="1" applyFill="1" applyBorder="1" applyAlignment="1">
      <alignment/>
    </xf>
    <xf numFmtId="0" fontId="22" fillId="0" borderId="34" xfId="0" applyFont="1" applyFill="1" applyBorder="1" applyAlignment="1">
      <alignment/>
    </xf>
    <xf numFmtId="0" fontId="22" fillId="0" borderId="30" xfId="0" applyFont="1" applyFill="1" applyBorder="1" applyAlignment="1">
      <alignment/>
    </xf>
    <xf numFmtId="0" fontId="22" fillId="0" borderId="43" xfId="0" applyFont="1" applyFill="1" applyBorder="1" applyAlignment="1">
      <alignment/>
    </xf>
    <xf numFmtId="0" fontId="22" fillId="0" borderId="38" xfId="0" applyFont="1" applyFill="1" applyBorder="1" applyAlignment="1">
      <alignment/>
    </xf>
    <xf numFmtId="0" fontId="22" fillId="0" borderId="39" xfId="0" applyFont="1" applyFill="1" applyBorder="1" applyAlignment="1">
      <alignment/>
    </xf>
    <xf numFmtId="0" fontId="22" fillId="0" borderId="37" xfId="0" applyFont="1" applyBorder="1" applyAlignment="1">
      <alignment horizontal="right" wrapText="1"/>
    </xf>
    <xf numFmtId="0" fontId="22" fillId="0" borderId="54" xfId="0" applyFont="1" applyBorder="1" applyAlignment="1">
      <alignment/>
    </xf>
    <xf numFmtId="164" fontId="22" fillId="0" borderId="55" xfId="0" applyNumberFormat="1" applyFont="1" applyBorder="1" applyAlignment="1">
      <alignment vertical="distributed"/>
    </xf>
    <xf numFmtId="0" fontId="24" fillId="0" borderId="56" xfId="0" applyFont="1" applyBorder="1" applyAlignment="1">
      <alignment horizontal="center" vertical="center" wrapText="1"/>
    </xf>
    <xf numFmtId="0" fontId="24" fillId="33" borderId="57" xfId="0" applyFont="1" applyFill="1" applyBorder="1" applyAlignment="1">
      <alignment horizontal="center"/>
    </xf>
    <xf numFmtId="0" fontId="0" fillId="6" borderId="45" xfId="0" applyFill="1" applyBorder="1" applyAlignment="1">
      <alignment/>
    </xf>
    <xf numFmtId="0" fontId="0" fillId="6" borderId="35" xfId="0" applyFill="1" applyBorder="1" applyAlignment="1">
      <alignment/>
    </xf>
    <xf numFmtId="0" fontId="0" fillId="6" borderId="34" xfId="0" applyFill="1" applyBorder="1" applyAlignment="1">
      <alignment/>
    </xf>
    <xf numFmtId="164" fontId="22" fillId="6" borderId="45" xfId="0" applyNumberFormat="1" applyFont="1" applyFill="1" applyBorder="1" applyAlignment="1">
      <alignment vertical="distributed"/>
    </xf>
    <xf numFmtId="164" fontId="22" fillId="6" borderId="35" xfId="0" applyNumberFormat="1" applyFont="1" applyFill="1" applyBorder="1" applyAlignment="1">
      <alignment vertical="distributed"/>
    </xf>
    <xf numFmtId="164" fontId="22" fillId="6" borderId="58" xfId="0" applyNumberFormat="1" applyFont="1" applyFill="1" applyBorder="1" applyAlignment="1">
      <alignment vertical="distributed"/>
    </xf>
    <xf numFmtId="164" fontId="22" fillId="6" borderId="59" xfId="0" applyNumberFormat="1" applyFont="1" applyFill="1" applyBorder="1" applyAlignment="1">
      <alignment vertical="distributed"/>
    </xf>
    <xf numFmtId="0" fontId="0" fillId="6" borderId="60" xfId="0" applyFill="1" applyBorder="1" applyAlignment="1">
      <alignment/>
    </xf>
    <xf numFmtId="0" fontId="0" fillId="6" borderId="49" xfId="0" applyFill="1" applyBorder="1" applyAlignment="1">
      <alignment/>
    </xf>
    <xf numFmtId="0" fontId="0" fillId="6" borderId="61" xfId="0" applyFill="1" applyBorder="1" applyAlignment="1">
      <alignment/>
    </xf>
    <xf numFmtId="164" fontId="22" fillId="6" borderId="60" xfId="0" applyNumberFormat="1" applyFont="1" applyFill="1" applyBorder="1" applyAlignment="1">
      <alignment vertical="distributed"/>
    </xf>
    <xf numFmtId="164" fontId="22" fillId="6" borderId="48" xfId="0" applyNumberFormat="1" applyFont="1" applyFill="1" applyBorder="1" applyAlignment="1">
      <alignment vertical="distributed"/>
    </xf>
    <xf numFmtId="164" fontId="22" fillId="6" borderId="0" xfId="0" applyNumberFormat="1" applyFont="1" applyFill="1" applyBorder="1" applyAlignment="1">
      <alignment vertical="distributed"/>
    </xf>
    <xf numFmtId="164" fontId="22" fillId="6" borderId="62" xfId="0" applyNumberFormat="1" applyFont="1" applyFill="1" applyBorder="1" applyAlignment="1">
      <alignment vertical="distributed"/>
    </xf>
    <xf numFmtId="164" fontId="22" fillId="6" borderId="63" xfId="0" applyNumberFormat="1" applyFont="1" applyFill="1" applyBorder="1" applyAlignment="1">
      <alignment vertical="distributed"/>
    </xf>
    <xf numFmtId="164" fontId="22" fillId="37" borderId="44" xfId="0" applyNumberFormat="1" applyFont="1" applyFill="1" applyBorder="1" applyAlignment="1">
      <alignment vertical="distributed"/>
    </xf>
    <xf numFmtId="164" fontId="22" fillId="37" borderId="62" xfId="0" applyNumberFormat="1" applyFont="1" applyFill="1" applyBorder="1" applyAlignment="1">
      <alignment vertical="distributed"/>
    </xf>
    <xf numFmtId="164" fontId="22" fillId="37" borderId="63" xfId="0" applyNumberFormat="1" applyFont="1" applyFill="1" applyBorder="1" applyAlignment="1">
      <alignment/>
    </xf>
    <xf numFmtId="0" fontId="0" fillId="32" borderId="44" xfId="0" applyFill="1" applyBorder="1" applyAlignment="1">
      <alignment/>
    </xf>
    <xf numFmtId="0" fontId="0" fillId="32" borderId="29" xfId="0" applyFill="1" applyBorder="1" applyAlignment="1">
      <alignment/>
    </xf>
    <xf numFmtId="0" fontId="0" fillId="32" borderId="30" xfId="0" applyFill="1" applyBorder="1" applyAlignment="1">
      <alignment/>
    </xf>
    <xf numFmtId="164" fontId="22" fillId="32" borderId="44" xfId="0" applyNumberFormat="1" applyFont="1" applyFill="1" applyBorder="1" applyAlignment="1">
      <alignment vertical="distributed"/>
    </xf>
    <xf numFmtId="164" fontId="22" fillId="32" borderId="33" xfId="0" applyNumberFormat="1" applyFont="1" applyFill="1" applyBorder="1" applyAlignment="1">
      <alignment vertical="distributed"/>
    </xf>
    <xf numFmtId="164" fontId="22" fillId="32" borderId="62" xfId="0" applyNumberFormat="1" applyFont="1" applyFill="1" applyBorder="1" applyAlignment="1">
      <alignment vertical="distributed"/>
    </xf>
    <xf numFmtId="164" fontId="22" fillId="32" borderId="63" xfId="0" applyNumberFormat="1" applyFont="1" applyFill="1" applyBorder="1" applyAlignment="1">
      <alignment/>
    </xf>
    <xf numFmtId="164" fontId="22" fillId="32" borderId="29" xfId="0" applyNumberFormat="1" applyFont="1" applyFill="1" applyBorder="1" applyAlignment="1">
      <alignment/>
    </xf>
    <xf numFmtId="164" fontId="22" fillId="32" borderId="29" xfId="0" applyNumberFormat="1" applyFont="1" applyFill="1" applyBorder="1" applyAlignment="1">
      <alignment vertical="distributed"/>
    </xf>
    <xf numFmtId="0" fontId="0" fillId="38" borderId="44" xfId="0" applyFill="1" applyBorder="1" applyAlignment="1">
      <alignment/>
    </xf>
    <xf numFmtId="0" fontId="0" fillId="38" borderId="29" xfId="0" applyFill="1" applyBorder="1" applyAlignment="1">
      <alignment/>
    </xf>
    <xf numFmtId="0" fontId="0" fillId="38" borderId="30" xfId="0" applyFill="1" applyBorder="1" applyAlignment="1">
      <alignment/>
    </xf>
    <xf numFmtId="164" fontId="22" fillId="38" borderId="44" xfId="0" applyNumberFormat="1" applyFont="1" applyFill="1" applyBorder="1" applyAlignment="1">
      <alignment vertical="distributed"/>
    </xf>
    <xf numFmtId="164" fontId="22" fillId="38" borderId="33" xfId="0" applyNumberFormat="1" applyFont="1" applyFill="1" applyBorder="1" applyAlignment="1">
      <alignment vertical="distributed"/>
    </xf>
    <xf numFmtId="164" fontId="22" fillId="38" borderId="62" xfId="0" applyNumberFormat="1" applyFont="1" applyFill="1" applyBorder="1" applyAlignment="1">
      <alignment vertical="distributed"/>
    </xf>
    <xf numFmtId="164" fontId="22" fillId="38" borderId="63" xfId="0" applyNumberFormat="1" applyFont="1" applyFill="1" applyBorder="1" applyAlignment="1">
      <alignment/>
    </xf>
    <xf numFmtId="164" fontId="22" fillId="38" borderId="29" xfId="0" applyNumberFormat="1" applyFont="1" applyFill="1" applyBorder="1" applyAlignment="1">
      <alignment/>
    </xf>
    <xf numFmtId="164" fontId="22" fillId="38" borderId="30" xfId="0" applyNumberFormat="1" applyFont="1" applyFill="1" applyBorder="1" applyAlignment="1">
      <alignment vertical="distributed"/>
    </xf>
    <xf numFmtId="0" fontId="0" fillId="6" borderId="44" xfId="0" applyFill="1" applyBorder="1" applyAlignment="1">
      <alignment/>
    </xf>
    <xf numFmtId="0" fontId="0" fillId="6" borderId="29" xfId="0" applyFill="1" applyBorder="1" applyAlignment="1">
      <alignment/>
    </xf>
    <xf numFmtId="0" fontId="0" fillId="6" borderId="30" xfId="0" applyFill="1" applyBorder="1" applyAlignment="1">
      <alignment/>
    </xf>
    <xf numFmtId="0" fontId="22" fillId="6" borderId="64" xfId="0" applyFont="1" applyFill="1" applyBorder="1" applyAlignment="1">
      <alignment horizontal="center"/>
    </xf>
    <xf numFmtId="164" fontId="22" fillId="6" borderId="25" xfId="0" applyNumberFormat="1" applyFont="1" applyFill="1" applyBorder="1" applyAlignment="1">
      <alignment vertical="distributed"/>
    </xf>
    <xf numFmtId="0" fontId="22" fillId="6" borderId="64" xfId="0" applyFont="1" applyFill="1" applyBorder="1" applyAlignment="1">
      <alignment horizontal="center" wrapText="1"/>
    </xf>
    <xf numFmtId="164" fontId="22" fillId="6" borderId="44" xfId="0" applyNumberFormat="1" applyFont="1" applyFill="1" applyBorder="1" applyAlignment="1">
      <alignment vertical="distributed"/>
    </xf>
    <xf numFmtId="164" fontId="22" fillId="6" borderId="63" xfId="0" applyNumberFormat="1" applyFont="1" applyFill="1" applyBorder="1" applyAlignment="1">
      <alignment/>
    </xf>
    <xf numFmtId="164" fontId="22" fillId="37" borderId="25" xfId="0" applyNumberFormat="1" applyFont="1" applyFill="1" applyBorder="1" applyAlignment="1">
      <alignment vertical="distributed"/>
    </xf>
    <xf numFmtId="164" fontId="22" fillId="37" borderId="63" xfId="0" applyNumberFormat="1" applyFont="1" applyFill="1" applyBorder="1" applyAlignment="1">
      <alignment vertical="distributed"/>
    </xf>
    <xf numFmtId="0" fontId="22" fillId="37" borderId="64" xfId="0" applyFont="1" applyFill="1" applyBorder="1" applyAlignment="1">
      <alignment horizontal="center"/>
    </xf>
    <xf numFmtId="0" fontId="22" fillId="37" borderId="64" xfId="0" applyFont="1" applyFill="1" applyBorder="1" applyAlignment="1">
      <alignment horizontal="center" wrapText="1"/>
    </xf>
    <xf numFmtId="43" fontId="22" fillId="37" borderId="44" xfId="42" applyFont="1" applyFill="1" applyBorder="1" applyAlignment="1">
      <alignment vertical="distributed"/>
    </xf>
    <xf numFmtId="0" fontId="22" fillId="37" borderId="33" xfId="0" applyFont="1" applyFill="1" applyBorder="1" applyAlignment="1">
      <alignment horizontal="center"/>
    </xf>
    <xf numFmtId="164" fontId="22" fillId="37" borderId="29" xfId="0" applyNumberFormat="1" applyFont="1" applyFill="1" applyBorder="1" applyAlignment="1">
      <alignment/>
    </xf>
    <xf numFmtId="164" fontId="22" fillId="0" borderId="25" xfId="0" applyNumberFormat="1" applyFont="1" applyFill="1" applyBorder="1" applyAlignment="1">
      <alignment/>
    </xf>
    <xf numFmtId="164" fontId="22" fillId="32" borderId="63" xfId="0" applyNumberFormat="1" applyFont="1" applyFill="1" applyBorder="1" applyAlignment="1">
      <alignment vertical="distributed"/>
    </xf>
    <xf numFmtId="164" fontId="22" fillId="32" borderId="25" xfId="0" applyNumberFormat="1" applyFont="1" applyFill="1" applyBorder="1" applyAlignment="1">
      <alignment vertical="distributed"/>
    </xf>
    <xf numFmtId="0" fontId="22" fillId="32" borderId="33" xfId="0" applyFont="1" applyFill="1" applyBorder="1" applyAlignment="1">
      <alignment horizontal="center"/>
    </xf>
    <xf numFmtId="0" fontId="4" fillId="32" borderId="30" xfId="0" applyFont="1" applyFill="1" applyBorder="1" applyAlignment="1">
      <alignment/>
    </xf>
    <xf numFmtId="0" fontId="22" fillId="32" borderId="64" xfId="0" applyFont="1" applyFill="1" applyBorder="1" applyAlignment="1">
      <alignment horizontal="center"/>
    </xf>
    <xf numFmtId="0" fontId="22" fillId="38" borderId="64" xfId="0" applyFont="1" applyFill="1" applyBorder="1" applyAlignment="1">
      <alignment horizontal="center"/>
    </xf>
    <xf numFmtId="164" fontId="22" fillId="38" borderId="63" xfId="0" applyNumberFormat="1" applyFont="1" applyFill="1" applyBorder="1" applyAlignment="1">
      <alignment vertical="distributed"/>
    </xf>
    <xf numFmtId="164" fontId="22" fillId="38" borderId="25" xfId="0" applyNumberFormat="1" applyFont="1" applyFill="1" applyBorder="1" applyAlignment="1">
      <alignment vertical="distributed"/>
    </xf>
    <xf numFmtId="164" fontId="22" fillId="38" borderId="53" xfId="0" applyNumberFormat="1" applyFont="1" applyFill="1" applyBorder="1" applyAlignment="1">
      <alignment vertical="distributed"/>
    </xf>
    <xf numFmtId="0" fontId="4" fillId="38" borderId="30" xfId="0" applyFont="1" applyFill="1" applyBorder="1" applyAlignment="1">
      <alignment/>
    </xf>
    <xf numFmtId="0" fontId="0" fillId="38" borderId="44" xfId="0" applyFill="1" applyBorder="1" applyAlignment="1">
      <alignment horizontal="left" wrapText="1"/>
    </xf>
    <xf numFmtId="0" fontId="0" fillId="38" borderId="29" xfId="0" applyFill="1" applyBorder="1" applyAlignment="1">
      <alignment horizontal="left" wrapText="1"/>
    </xf>
    <xf numFmtId="0" fontId="0" fillId="38" borderId="43" xfId="0" applyFill="1" applyBorder="1" applyAlignment="1">
      <alignment/>
    </xf>
    <xf numFmtId="0" fontId="0" fillId="38" borderId="38" xfId="0" applyFill="1" applyBorder="1" applyAlignment="1">
      <alignment/>
    </xf>
    <xf numFmtId="0" fontId="0" fillId="38" borderId="39" xfId="0" applyFill="1" applyBorder="1" applyAlignment="1">
      <alignment/>
    </xf>
    <xf numFmtId="164" fontId="22" fillId="38" borderId="43" xfId="0" applyNumberFormat="1" applyFont="1" applyFill="1" applyBorder="1" applyAlignment="1">
      <alignment vertical="distributed"/>
    </xf>
    <xf numFmtId="164" fontId="22" fillId="38" borderId="65" xfId="0" applyNumberFormat="1" applyFont="1" applyFill="1" applyBorder="1" applyAlignment="1">
      <alignment/>
    </xf>
    <xf numFmtId="164" fontId="22" fillId="38" borderId="26" xfId="0" applyNumberFormat="1" applyFont="1" applyFill="1" applyBorder="1" applyAlignment="1">
      <alignment vertical="distributed"/>
    </xf>
    <xf numFmtId="164" fontId="22" fillId="38" borderId="38" xfId="0" applyNumberFormat="1" applyFont="1" applyFill="1" applyBorder="1" applyAlignment="1">
      <alignment/>
    </xf>
    <xf numFmtId="164" fontId="22" fillId="38" borderId="66" xfId="0" applyNumberFormat="1" applyFont="1" applyFill="1" applyBorder="1" applyAlignment="1">
      <alignment vertical="distributed"/>
    </xf>
    <xf numFmtId="0" fontId="22" fillId="0" borderId="67" xfId="0" applyFont="1" applyBorder="1" applyAlignment="1">
      <alignment horizontal="center"/>
    </xf>
    <xf numFmtId="0" fontId="22" fillId="0" borderId="48" xfId="0" applyFont="1" applyFill="1" applyBorder="1" applyAlignment="1">
      <alignment horizontal="right" wrapText="1"/>
    </xf>
    <xf numFmtId="0" fontId="22" fillId="0" borderId="30" xfId="0" applyFont="1" applyBorder="1" applyAlignment="1">
      <alignment/>
    </xf>
    <xf numFmtId="0" fontId="22" fillId="0" borderId="38" xfId="0" applyFont="1" applyBorder="1" applyAlignment="1">
      <alignment horizontal="left" wrapText="1"/>
    </xf>
    <xf numFmtId="0" fontId="22" fillId="0" borderId="39" xfId="0" applyFont="1" applyBorder="1" applyAlignment="1">
      <alignment/>
    </xf>
    <xf numFmtId="164" fontId="22" fillId="0" borderId="54" xfId="0" applyNumberFormat="1" applyFont="1" applyBorder="1" applyAlignment="1">
      <alignment/>
    </xf>
    <xf numFmtId="164" fontId="22" fillId="0" borderId="24" xfId="0" applyNumberFormat="1" applyFont="1" applyFill="1" applyBorder="1" applyAlignment="1">
      <alignment vertical="distributed"/>
    </xf>
    <xf numFmtId="164" fontId="24" fillId="33" borderId="54" xfId="0" applyNumberFormat="1" applyFont="1" applyFill="1" applyBorder="1" applyAlignment="1">
      <alignment horizontal="center"/>
    </xf>
    <xf numFmtId="164" fontId="22" fillId="0" borderId="68" xfId="0" applyNumberFormat="1" applyFont="1" applyBorder="1" applyAlignment="1">
      <alignment vertical="distributed"/>
    </xf>
    <xf numFmtId="164" fontId="22" fillId="0" borderId="69" xfId="0" applyNumberFormat="1" applyFont="1" applyBorder="1" applyAlignment="1">
      <alignment vertical="distributed"/>
    </xf>
    <xf numFmtId="164" fontId="22" fillId="0" borderId="24" xfId="0" applyNumberFormat="1" applyFont="1" applyBorder="1" applyAlignment="1">
      <alignment horizontal="right" wrapText="1"/>
    </xf>
    <xf numFmtId="164" fontId="22" fillId="0" borderId="50" xfId="0" applyNumberFormat="1" applyFont="1" applyFill="1" applyBorder="1" applyAlignment="1">
      <alignment horizontal="right" wrapText="1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70" xfId="0" applyFont="1" applyBorder="1" applyAlignment="1">
      <alignment horizontal="center"/>
    </xf>
    <xf numFmtId="0" fontId="25" fillId="0" borderId="7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7" fillId="0" borderId="67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22" fillId="0" borderId="71" xfId="0" applyFont="1" applyBorder="1" applyAlignment="1">
      <alignment horizontal="center"/>
    </xf>
    <xf numFmtId="0" fontId="22" fillId="0" borderId="27" xfId="0" applyFont="1" applyFill="1" applyBorder="1" applyAlignment="1">
      <alignment horizontal="center"/>
    </xf>
    <xf numFmtId="0" fontId="22" fillId="0" borderId="67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22" fillId="0" borderId="71" xfId="0" applyFont="1" applyFill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6" borderId="72" xfId="0" applyFont="1" applyFill="1" applyBorder="1" applyAlignment="1">
      <alignment horizontal="center"/>
    </xf>
    <xf numFmtId="0" fontId="0" fillId="6" borderId="45" xfId="0" applyFont="1" applyFill="1" applyBorder="1" applyAlignment="1">
      <alignment/>
    </xf>
    <xf numFmtId="0" fontId="0" fillId="6" borderId="35" xfId="0" applyFont="1" applyFill="1" applyBorder="1" applyAlignment="1">
      <alignment horizontal="left"/>
    </xf>
    <xf numFmtId="0" fontId="0" fillId="6" borderId="34" xfId="0" applyFont="1" applyFill="1" applyBorder="1" applyAlignment="1">
      <alignment/>
    </xf>
    <xf numFmtId="164" fontId="22" fillId="6" borderId="50" xfId="0" applyNumberFormat="1" applyFont="1" applyFill="1" applyBorder="1" applyAlignment="1">
      <alignment vertical="distributed"/>
    </xf>
    <xf numFmtId="0" fontId="22" fillId="6" borderId="73" xfId="0" applyFont="1" applyFill="1" applyBorder="1" applyAlignment="1">
      <alignment horizontal="center"/>
    </xf>
    <xf numFmtId="0" fontId="0" fillId="6" borderId="44" xfId="0" applyFont="1" applyFill="1" applyBorder="1" applyAlignment="1">
      <alignment/>
    </xf>
    <xf numFmtId="0" fontId="0" fillId="6" borderId="29" xfId="0" applyFont="1" applyFill="1" applyBorder="1" applyAlignment="1">
      <alignment/>
    </xf>
    <xf numFmtId="0" fontId="0" fillId="6" borderId="30" xfId="0" applyFont="1" applyFill="1" applyBorder="1" applyAlignment="1">
      <alignment/>
    </xf>
    <xf numFmtId="164" fontId="22" fillId="6" borderId="74" xfId="0" applyNumberFormat="1" applyFont="1" applyFill="1" applyBorder="1" applyAlignment="1">
      <alignment vertical="distributed"/>
    </xf>
    <xf numFmtId="0" fontId="0" fillId="6" borderId="60" xfId="0" applyFont="1" applyFill="1" applyBorder="1" applyAlignment="1">
      <alignment/>
    </xf>
    <xf numFmtId="0" fontId="0" fillId="6" borderId="49" xfId="0" applyFont="1" applyFill="1" applyBorder="1" applyAlignment="1">
      <alignment/>
    </xf>
    <xf numFmtId="0" fontId="0" fillId="6" borderId="61" xfId="0" applyFont="1" applyFill="1" applyBorder="1" applyAlignment="1">
      <alignment/>
    </xf>
    <xf numFmtId="49" fontId="22" fillId="37" borderId="64" xfId="0" applyNumberFormat="1" applyFont="1" applyFill="1" applyBorder="1" applyAlignment="1">
      <alignment horizontal="center" wrapText="1"/>
    </xf>
    <xf numFmtId="0" fontId="0" fillId="37" borderId="44" xfId="0" applyFont="1" applyFill="1" applyBorder="1" applyAlignment="1">
      <alignment/>
    </xf>
    <xf numFmtId="0" fontId="0" fillId="37" borderId="29" xfId="0" applyFont="1" applyFill="1" applyBorder="1" applyAlignment="1">
      <alignment/>
    </xf>
    <xf numFmtId="0" fontId="0" fillId="37" borderId="30" xfId="0" applyFont="1" applyFill="1" applyBorder="1" applyAlignment="1">
      <alignment/>
    </xf>
    <xf numFmtId="49" fontId="22" fillId="37" borderId="64" xfId="0" applyNumberFormat="1" applyFont="1" applyFill="1" applyBorder="1" applyAlignment="1">
      <alignment horizontal="center"/>
    </xf>
    <xf numFmtId="43" fontId="0" fillId="37" borderId="44" xfId="42" applyFont="1" applyFill="1" applyBorder="1" applyAlignment="1">
      <alignment/>
    </xf>
    <xf numFmtId="43" fontId="0" fillId="37" borderId="29" xfId="42" applyFont="1" applyFill="1" applyBorder="1" applyAlignment="1">
      <alignment/>
    </xf>
    <xf numFmtId="43" fontId="0" fillId="37" borderId="30" xfId="42" applyFont="1" applyFill="1" applyBorder="1" applyAlignment="1">
      <alignment/>
    </xf>
    <xf numFmtId="0" fontId="22" fillId="32" borderId="48" xfId="0" applyFont="1" applyFill="1" applyBorder="1" applyAlignment="1">
      <alignment horizontal="center"/>
    </xf>
    <xf numFmtId="0" fontId="0" fillId="32" borderId="44" xfId="0" applyFont="1" applyFill="1" applyBorder="1" applyAlignment="1">
      <alignment/>
    </xf>
    <xf numFmtId="0" fontId="0" fillId="32" borderId="29" xfId="0" applyFont="1" applyFill="1" applyBorder="1" applyAlignment="1">
      <alignment/>
    </xf>
    <xf numFmtId="0" fontId="0" fillId="32" borderId="30" xfId="0" applyFont="1" applyFill="1" applyBorder="1" applyAlignment="1">
      <alignment/>
    </xf>
    <xf numFmtId="0" fontId="22" fillId="32" borderId="33" xfId="0" applyFont="1" applyFill="1" applyBorder="1" applyAlignment="1">
      <alignment horizontal="center" wrapText="1"/>
    </xf>
    <xf numFmtId="0" fontId="0" fillId="38" borderId="44" xfId="0" applyFont="1" applyFill="1" applyBorder="1" applyAlignment="1">
      <alignment/>
    </xf>
    <xf numFmtId="0" fontId="0" fillId="38" borderId="29" xfId="0" applyFont="1" applyFill="1" applyBorder="1" applyAlignment="1">
      <alignment/>
    </xf>
    <xf numFmtId="0" fontId="0" fillId="38" borderId="30" xfId="0" applyFont="1" applyFill="1" applyBorder="1" applyAlignment="1">
      <alignment/>
    </xf>
    <xf numFmtId="0" fontId="0" fillId="38" borderId="44" xfId="0" applyFont="1" applyFill="1" applyBorder="1" applyAlignment="1">
      <alignment horizontal="left" wrapText="1"/>
    </xf>
    <xf numFmtId="0" fontId="0" fillId="38" borderId="29" xfId="0" applyFont="1" applyFill="1" applyBorder="1" applyAlignment="1">
      <alignment horizontal="left" wrapText="1"/>
    </xf>
    <xf numFmtId="0" fontId="0" fillId="38" borderId="43" xfId="0" applyFont="1" applyFill="1" applyBorder="1" applyAlignment="1">
      <alignment/>
    </xf>
    <xf numFmtId="0" fontId="0" fillId="38" borderId="38" xfId="0" applyFont="1" applyFill="1" applyBorder="1" applyAlignment="1">
      <alignment/>
    </xf>
    <xf numFmtId="0" fontId="0" fillId="38" borderId="39" xfId="0" applyFont="1" applyFill="1" applyBorder="1" applyAlignment="1">
      <alignment/>
    </xf>
    <xf numFmtId="164" fontId="22" fillId="6" borderId="68" xfId="0" applyNumberFormat="1" applyFont="1" applyFill="1" applyBorder="1" applyAlignment="1">
      <alignment vertical="distributed"/>
    </xf>
    <xf numFmtId="164" fontId="22" fillId="6" borderId="0" xfId="0" applyNumberFormat="1" applyFont="1" applyFill="1" applyBorder="1" applyAlignment="1">
      <alignment horizontal="right" vertical="distributed"/>
    </xf>
    <xf numFmtId="164" fontId="22" fillId="6" borderId="33" xfId="0" applyNumberFormat="1" applyFont="1" applyFill="1" applyBorder="1" applyAlignment="1">
      <alignment vertical="distributed"/>
    </xf>
    <xf numFmtId="49" fontId="22" fillId="6" borderId="64" xfId="0" applyNumberFormat="1" applyFont="1" applyFill="1" applyBorder="1" applyAlignment="1">
      <alignment horizontal="center" wrapText="1"/>
    </xf>
    <xf numFmtId="0" fontId="0" fillId="6" borderId="44" xfId="0" applyFill="1" applyBorder="1" applyAlignment="1">
      <alignment horizontal="left" wrapText="1"/>
    </xf>
    <xf numFmtId="0" fontId="0" fillId="6" borderId="29" xfId="0" applyFill="1" applyBorder="1" applyAlignment="1">
      <alignment horizontal="left" wrapText="1"/>
    </xf>
    <xf numFmtId="49" fontId="22" fillId="6" borderId="64" xfId="0" applyNumberFormat="1" applyFont="1" applyFill="1" applyBorder="1" applyAlignment="1">
      <alignment horizontal="center"/>
    </xf>
    <xf numFmtId="0" fontId="22" fillId="36" borderId="64" xfId="0" applyFont="1" applyFill="1" applyBorder="1" applyAlignment="1">
      <alignment horizontal="center"/>
    </xf>
    <xf numFmtId="0" fontId="0" fillId="36" borderId="44" xfId="0" applyFill="1" applyBorder="1" applyAlignment="1">
      <alignment/>
    </xf>
    <xf numFmtId="0" fontId="0" fillId="36" borderId="29" xfId="0" applyFill="1" applyBorder="1" applyAlignment="1">
      <alignment/>
    </xf>
    <xf numFmtId="0" fontId="0" fillId="36" borderId="30" xfId="0" applyFill="1" applyBorder="1" applyAlignment="1">
      <alignment/>
    </xf>
    <xf numFmtId="164" fontId="22" fillId="36" borderId="44" xfId="0" applyNumberFormat="1" applyFont="1" applyFill="1" applyBorder="1" applyAlignment="1">
      <alignment vertical="distributed"/>
    </xf>
    <xf numFmtId="164" fontId="22" fillId="36" borderId="33" xfId="0" applyNumberFormat="1" applyFont="1" applyFill="1" applyBorder="1" applyAlignment="1">
      <alignment vertical="distributed"/>
    </xf>
    <xf numFmtId="164" fontId="22" fillId="36" borderId="62" xfId="0" applyNumberFormat="1" applyFont="1" applyFill="1" applyBorder="1" applyAlignment="1">
      <alignment vertical="distributed"/>
    </xf>
    <xf numFmtId="164" fontId="22" fillId="36" borderId="63" xfId="0" applyNumberFormat="1" applyFont="1" applyFill="1" applyBorder="1" applyAlignment="1">
      <alignment/>
    </xf>
    <xf numFmtId="164" fontId="22" fillId="36" borderId="29" xfId="0" applyNumberFormat="1" applyFont="1" applyFill="1" applyBorder="1" applyAlignment="1">
      <alignment vertical="distributed"/>
    </xf>
    <xf numFmtId="0" fontId="22" fillId="36" borderId="64" xfId="0" applyFont="1" applyFill="1" applyBorder="1" applyAlignment="1">
      <alignment horizontal="center" wrapText="1"/>
    </xf>
    <xf numFmtId="0" fontId="22" fillId="36" borderId="33" xfId="0" applyFont="1" applyFill="1" applyBorder="1" applyAlignment="1">
      <alignment horizontal="center"/>
    </xf>
    <xf numFmtId="164" fontId="22" fillId="36" borderId="29" xfId="0" applyNumberFormat="1" applyFont="1" applyFill="1" applyBorder="1" applyAlignment="1">
      <alignment/>
    </xf>
    <xf numFmtId="164" fontId="22" fillId="36" borderId="63" xfId="0" applyNumberFormat="1" applyFont="1" applyFill="1" applyBorder="1" applyAlignment="1">
      <alignment vertical="distributed"/>
    </xf>
    <xf numFmtId="0" fontId="0" fillId="36" borderId="44" xfId="0" applyFill="1" applyBorder="1" applyAlignment="1">
      <alignment horizontal="left" wrapText="1"/>
    </xf>
    <xf numFmtId="0" fontId="0" fillId="36" borderId="29" xfId="0" applyFill="1" applyBorder="1" applyAlignment="1">
      <alignment horizontal="left" wrapText="1"/>
    </xf>
    <xf numFmtId="164" fontId="22" fillId="38" borderId="17" xfId="0" applyNumberFormat="1" applyFont="1" applyFill="1" applyBorder="1" applyAlignment="1">
      <alignment vertical="distributed"/>
    </xf>
    <xf numFmtId="164" fontId="22" fillId="38" borderId="13" xfId="0" applyNumberFormat="1" applyFont="1" applyFill="1" applyBorder="1" applyAlignment="1">
      <alignment vertical="distributed"/>
    </xf>
    <xf numFmtId="164" fontId="22" fillId="38" borderId="75" xfId="0" applyNumberFormat="1" applyFont="1" applyFill="1" applyBorder="1" applyAlignment="1">
      <alignment vertical="distributed"/>
    </xf>
    <xf numFmtId="164" fontId="22" fillId="38" borderId="39" xfId="0" applyNumberFormat="1" applyFont="1" applyFill="1" applyBorder="1" applyAlignment="1">
      <alignment vertical="distributed"/>
    </xf>
    <xf numFmtId="164" fontId="24" fillId="0" borderId="37" xfId="0" applyNumberFormat="1" applyFont="1" applyBorder="1" applyAlignment="1">
      <alignment horizontal="center" vertical="center" wrapText="1"/>
    </xf>
    <xf numFmtId="0" fontId="27" fillId="33" borderId="54" xfId="0" applyFont="1" applyFill="1" applyBorder="1" applyAlignment="1">
      <alignment horizontal="center"/>
    </xf>
    <xf numFmtId="0" fontId="24" fillId="33" borderId="76" xfId="0" applyFont="1" applyFill="1" applyBorder="1" applyAlignment="1">
      <alignment horizontal="center"/>
    </xf>
    <xf numFmtId="164" fontId="24" fillId="33" borderId="71" xfId="0" applyNumberFormat="1" applyFont="1" applyFill="1" applyBorder="1" applyAlignment="1">
      <alignment horizontal="center"/>
    </xf>
    <xf numFmtId="0" fontId="24" fillId="33" borderId="42" xfId="0" applyFont="1" applyFill="1" applyBorder="1" applyAlignment="1">
      <alignment horizontal="center"/>
    </xf>
    <xf numFmtId="0" fontId="24" fillId="0" borderId="37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164" fontId="24" fillId="0" borderId="27" xfId="0" applyNumberFormat="1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33" borderId="77" xfId="0" applyFont="1" applyFill="1" applyBorder="1" applyAlignment="1">
      <alignment horizontal="center"/>
    </xf>
    <xf numFmtId="43" fontId="22" fillId="37" borderId="62" xfId="42" applyFont="1" applyFill="1" applyBorder="1" applyAlignment="1">
      <alignment vertical="distributed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workbookViewId="0" topLeftCell="A1">
      <selection activeCell="B4" sqref="B4:C4"/>
    </sheetView>
  </sheetViews>
  <sheetFormatPr defaultColWidth="9.140625" defaultRowHeight="12.75"/>
  <cols>
    <col min="1" max="1" width="9.140625" style="202" customWidth="1"/>
    <col min="2" max="2" width="13.7109375" style="4" bestFit="1" customWidth="1"/>
    <col min="3" max="3" width="17.28125" style="4" customWidth="1"/>
    <col min="4" max="4" width="21.140625" style="4" bestFit="1" customWidth="1"/>
    <col min="5" max="5" width="10.421875" style="4" bestFit="1" customWidth="1"/>
    <col min="6" max="6" width="9.140625" style="4" customWidth="1"/>
    <col min="7" max="7" width="9.57421875" style="4" bestFit="1" customWidth="1"/>
    <col min="8" max="13" width="9.140625" style="4" customWidth="1"/>
    <col min="14" max="16384" width="9.140625" style="3" customWidth="1"/>
  </cols>
  <sheetData>
    <row r="1" spans="1:12" ht="23.25">
      <c r="A1" s="203"/>
      <c r="B1" s="196" t="s">
        <v>22</v>
      </c>
      <c r="C1" s="196"/>
      <c r="D1" s="196"/>
      <c r="E1" s="196"/>
      <c r="F1" s="196"/>
      <c r="G1" s="196"/>
      <c r="H1" s="24"/>
      <c r="I1" s="24"/>
      <c r="J1" s="24"/>
      <c r="K1" s="24"/>
      <c r="L1" s="24"/>
    </row>
    <row r="2" spans="2:13" ht="18.75">
      <c r="B2" s="197" t="s">
        <v>21</v>
      </c>
      <c r="C2" s="197"/>
      <c r="D2" s="197"/>
      <c r="E2" s="197"/>
      <c r="F2" s="197"/>
      <c r="G2" s="197"/>
      <c r="H2" s="25"/>
      <c r="I2" s="25"/>
      <c r="J2" s="25"/>
      <c r="K2" s="25"/>
      <c r="L2" s="25"/>
      <c r="M2" s="25"/>
    </row>
    <row r="3" spans="2:12" ht="19.5" thickBot="1">
      <c r="B3" s="198" t="s">
        <v>8</v>
      </c>
      <c r="C3" s="198"/>
      <c r="D3" s="198"/>
      <c r="E3" s="198"/>
      <c r="F3" s="198"/>
      <c r="G3" s="198"/>
      <c r="H3" s="25"/>
      <c r="I3" s="25"/>
      <c r="J3" s="25"/>
      <c r="K3" s="25"/>
      <c r="L3" s="25"/>
    </row>
    <row r="4" spans="1:12" ht="30">
      <c r="A4" s="6" t="s">
        <v>11</v>
      </c>
      <c r="B4" s="6" t="s">
        <v>1</v>
      </c>
      <c r="C4" s="7" t="s">
        <v>0</v>
      </c>
      <c r="D4" s="6" t="s">
        <v>2</v>
      </c>
      <c r="E4" s="8" t="s">
        <v>12</v>
      </c>
      <c r="F4" s="9" t="s">
        <v>13</v>
      </c>
      <c r="G4" s="16" t="s">
        <v>14</v>
      </c>
      <c r="H4" s="110" t="s">
        <v>3</v>
      </c>
      <c r="I4" s="49" t="s">
        <v>4</v>
      </c>
      <c r="J4" s="53" t="s">
        <v>5</v>
      </c>
      <c r="K4" s="26" t="s">
        <v>6</v>
      </c>
      <c r="L4" s="27" t="s">
        <v>7</v>
      </c>
    </row>
    <row r="5" spans="1:12" ht="15.75" thickBot="1">
      <c r="A5" s="17"/>
      <c r="B5" s="17"/>
      <c r="C5" s="17"/>
      <c r="D5" s="17"/>
      <c r="E5" s="82"/>
      <c r="F5" s="18"/>
      <c r="G5" s="19"/>
      <c r="H5" s="111"/>
      <c r="I5" s="50">
        <v>15.966</v>
      </c>
      <c r="J5" s="54">
        <f>SUM(I5+0.5)</f>
        <v>16.466</v>
      </c>
      <c r="K5" s="51">
        <f>SUM(I5+1)</f>
        <v>16.966</v>
      </c>
      <c r="L5" s="52">
        <f>SUM(I5+2)</f>
        <v>17.966</v>
      </c>
    </row>
    <row r="6" spans="1:12" ht="12.75">
      <c r="A6" s="210">
        <v>1</v>
      </c>
      <c r="B6" s="112" t="s">
        <v>87</v>
      </c>
      <c r="C6" s="113" t="s">
        <v>88</v>
      </c>
      <c r="D6" s="114" t="s">
        <v>89</v>
      </c>
      <c r="E6" s="115">
        <v>15.852</v>
      </c>
      <c r="F6" s="116">
        <v>15.961</v>
      </c>
      <c r="G6" s="117">
        <v>16.086</v>
      </c>
      <c r="H6" s="118">
        <f aca="true" t="shared" si="0" ref="H6:H37">AVERAGE(E6:G6)</f>
        <v>15.966333333333333</v>
      </c>
      <c r="I6" s="117">
        <v>15.966333333333333</v>
      </c>
      <c r="J6" s="48"/>
      <c r="K6" s="48"/>
      <c r="L6" s="47"/>
    </row>
    <row r="7" spans="1:12" ht="12.75">
      <c r="A7" s="215">
        <v>2</v>
      </c>
      <c r="B7" s="119" t="s">
        <v>105</v>
      </c>
      <c r="C7" s="120" t="s">
        <v>106</v>
      </c>
      <c r="D7" s="121" t="s">
        <v>107</v>
      </c>
      <c r="E7" s="122">
        <v>15.881</v>
      </c>
      <c r="F7" s="123">
        <v>16.024</v>
      </c>
      <c r="G7" s="244">
        <v>16.146</v>
      </c>
      <c r="H7" s="125">
        <f t="shared" si="0"/>
        <v>16.017</v>
      </c>
      <c r="I7" s="126">
        <v>16.017</v>
      </c>
      <c r="J7" s="45"/>
      <c r="K7" s="45"/>
      <c r="L7" s="46"/>
    </row>
    <row r="8" spans="1:12" ht="12.75">
      <c r="A8" s="151">
        <v>3</v>
      </c>
      <c r="B8" s="119" t="s">
        <v>130</v>
      </c>
      <c r="C8" s="120" t="s">
        <v>131</v>
      </c>
      <c r="D8" s="121" t="s">
        <v>132</v>
      </c>
      <c r="E8" s="122">
        <v>16.012</v>
      </c>
      <c r="F8" s="123">
        <v>16.411</v>
      </c>
      <c r="G8" s="245">
        <v>15.965</v>
      </c>
      <c r="H8" s="125">
        <f t="shared" si="0"/>
        <v>16.129333333333335</v>
      </c>
      <c r="I8" s="126">
        <v>16.129333333333335</v>
      </c>
      <c r="J8" s="45"/>
      <c r="K8" s="45"/>
      <c r="L8" s="46"/>
    </row>
    <row r="9" spans="1:12" ht="12.75">
      <c r="A9" s="151">
        <v>4</v>
      </c>
      <c r="B9" s="148" t="s">
        <v>99</v>
      </c>
      <c r="C9" s="149" t="s">
        <v>100</v>
      </c>
      <c r="D9" s="150" t="s">
        <v>101</v>
      </c>
      <c r="E9" s="154">
        <v>16.376</v>
      </c>
      <c r="F9" s="246">
        <v>16.308</v>
      </c>
      <c r="G9" s="246">
        <v>16.015</v>
      </c>
      <c r="H9" s="125">
        <f t="shared" si="0"/>
        <v>16.233</v>
      </c>
      <c r="I9" s="126">
        <v>16.233</v>
      </c>
      <c r="J9" s="58"/>
      <c r="K9" s="45"/>
      <c r="L9" s="46"/>
    </row>
    <row r="10" spans="1:12" ht="12.75">
      <c r="A10" s="153">
        <v>5</v>
      </c>
      <c r="B10" s="148" t="s">
        <v>165</v>
      </c>
      <c r="C10" s="149" t="s">
        <v>166</v>
      </c>
      <c r="D10" s="150" t="s">
        <v>167</v>
      </c>
      <c r="E10" s="154">
        <v>16.025</v>
      </c>
      <c r="F10" s="246">
        <v>16.746</v>
      </c>
      <c r="G10" s="246">
        <v>16.17</v>
      </c>
      <c r="H10" s="125">
        <f t="shared" si="0"/>
        <v>16.313666666666666</v>
      </c>
      <c r="I10" s="126">
        <v>16.313666666666666</v>
      </c>
      <c r="J10" s="58"/>
      <c r="K10" s="45"/>
      <c r="L10" s="46"/>
    </row>
    <row r="11" spans="1:12" ht="12.75">
      <c r="A11" s="247" t="s">
        <v>255</v>
      </c>
      <c r="B11" s="248" t="s">
        <v>96</v>
      </c>
      <c r="C11" s="249" t="s">
        <v>97</v>
      </c>
      <c r="D11" s="150" t="s">
        <v>178</v>
      </c>
      <c r="E11" s="154">
        <v>16.479</v>
      </c>
      <c r="F11" s="246">
        <v>16.378</v>
      </c>
      <c r="G11" s="246">
        <v>16.449</v>
      </c>
      <c r="H11" s="125">
        <f t="shared" si="0"/>
        <v>16.435333333333332</v>
      </c>
      <c r="I11" s="126">
        <v>16.435333333333332</v>
      </c>
      <c r="J11" s="58"/>
      <c r="K11" s="45"/>
      <c r="L11" s="46"/>
    </row>
    <row r="12" spans="1:12" ht="12.75">
      <c r="A12" s="250" t="s">
        <v>256</v>
      </c>
      <c r="B12" s="148" t="s">
        <v>81</v>
      </c>
      <c r="C12" s="149" t="s">
        <v>82</v>
      </c>
      <c r="D12" s="150" t="s">
        <v>147</v>
      </c>
      <c r="E12" s="154">
        <v>16.494</v>
      </c>
      <c r="F12" s="246">
        <v>16.306</v>
      </c>
      <c r="G12" s="246">
        <v>16.564</v>
      </c>
      <c r="H12" s="125">
        <f t="shared" si="0"/>
        <v>16.454666666666665</v>
      </c>
      <c r="I12" s="126">
        <v>16.454666666666665</v>
      </c>
      <c r="J12" s="58"/>
      <c r="K12" s="45"/>
      <c r="L12" s="46"/>
    </row>
    <row r="13" spans="1:12" ht="12.75">
      <c r="A13" s="251">
        <v>1</v>
      </c>
      <c r="B13" s="252" t="s">
        <v>69</v>
      </c>
      <c r="C13" s="253" t="s">
        <v>70</v>
      </c>
      <c r="D13" s="254" t="s">
        <v>136</v>
      </c>
      <c r="E13" s="255">
        <v>16.757</v>
      </c>
      <c r="F13" s="256">
        <v>16.187</v>
      </c>
      <c r="G13" s="256">
        <v>16.585</v>
      </c>
      <c r="H13" s="257">
        <f t="shared" si="0"/>
        <v>16.509666666666668</v>
      </c>
      <c r="I13" s="258"/>
      <c r="J13" s="259">
        <v>16.509666666666668</v>
      </c>
      <c r="K13" s="45"/>
      <c r="L13" s="46"/>
    </row>
    <row r="14" spans="1:12" ht="12.75">
      <c r="A14" s="260">
        <v>2</v>
      </c>
      <c r="B14" s="252" t="s">
        <v>64</v>
      </c>
      <c r="C14" s="253" t="s">
        <v>45</v>
      </c>
      <c r="D14" s="254" t="s">
        <v>65</v>
      </c>
      <c r="E14" s="255">
        <v>16.619</v>
      </c>
      <c r="F14" s="256">
        <v>16.442</v>
      </c>
      <c r="G14" s="256">
        <v>16.599</v>
      </c>
      <c r="H14" s="257">
        <f t="shared" si="0"/>
        <v>16.55333333333333</v>
      </c>
      <c r="I14" s="258"/>
      <c r="J14" s="259">
        <v>16.55333333333333</v>
      </c>
      <c r="K14" s="45"/>
      <c r="L14" s="46"/>
    </row>
    <row r="15" spans="1:12" ht="12.75">
      <c r="A15" s="261">
        <v>3</v>
      </c>
      <c r="B15" s="252" t="s">
        <v>84</v>
      </c>
      <c r="C15" s="253" t="s">
        <v>85</v>
      </c>
      <c r="D15" s="254" t="s">
        <v>86</v>
      </c>
      <c r="E15" s="255">
        <v>16.555</v>
      </c>
      <c r="F15" s="256">
        <v>16.72</v>
      </c>
      <c r="G15" s="256">
        <v>16.449</v>
      </c>
      <c r="H15" s="257">
        <f t="shared" si="0"/>
        <v>16.57466666666667</v>
      </c>
      <c r="I15" s="258"/>
      <c r="J15" s="262">
        <v>16.57466666666667</v>
      </c>
      <c r="K15" s="45"/>
      <c r="L15" s="46"/>
    </row>
    <row r="16" spans="1:12" ht="12.75">
      <c r="A16" s="261">
        <v>4</v>
      </c>
      <c r="B16" s="252" t="s">
        <v>158</v>
      </c>
      <c r="C16" s="253" t="s">
        <v>159</v>
      </c>
      <c r="D16" s="254" t="s">
        <v>160</v>
      </c>
      <c r="E16" s="255">
        <v>17.1</v>
      </c>
      <c r="F16" s="256">
        <v>16.54</v>
      </c>
      <c r="G16" s="256">
        <v>16.238</v>
      </c>
      <c r="H16" s="257">
        <f t="shared" si="0"/>
        <v>16.626</v>
      </c>
      <c r="I16" s="263"/>
      <c r="J16" s="262">
        <v>16.626</v>
      </c>
      <c r="K16" s="45"/>
      <c r="L16" s="46"/>
    </row>
    <row r="17" spans="1:12" ht="12.75">
      <c r="A17" s="261">
        <v>5</v>
      </c>
      <c r="B17" s="252" t="s">
        <v>90</v>
      </c>
      <c r="C17" s="253" t="s">
        <v>91</v>
      </c>
      <c r="D17" s="254" t="s">
        <v>92</v>
      </c>
      <c r="E17" s="255">
        <v>16.914</v>
      </c>
      <c r="F17" s="256">
        <v>16.59</v>
      </c>
      <c r="G17" s="256">
        <v>16.546</v>
      </c>
      <c r="H17" s="257">
        <f t="shared" si="0"/>
        <v>16.683333333333334</v>
      </c>
      <c r="I17" s="258"/>
      <c r="J17" s="262">
        <v>16.683333333333334</v>
      </c>
      <c r="K17" s="45"/>
      <c r="L17" s="46"/>
    </row>
    <row r="18" spans="1:12" ht="12.75">
      <c r="A18" s="261">
        <v>6</v>
      </c>
      <c r="B18" s="252" t="s">
        <v>66</v>
      </c>
      <c r="C18" s="253" t="s">
        <v>67</v>
      </c>
      <c r="D18" s="254" t="s">
        <v>161</v>
      </c>
      <c r="E18" s="255">
        <v>16.802</v>
      </c>
      <c r="F18" s="256">
        <v>16.867</v>
      </c>
      <c r="G18" s="256">
        <v>16.434</v>
      </c>
      <c r="H18" s="257">
        <f t="shared" si="0"/>
        <v>16.700999999999997</v>
      </c>
      <c r="I18" s="258"/>
      <c r="J18" s="262">
        <v>16.700999999999997</v>
      </c>
      <c r="K18" s="45"/>
      <c r="L18" s="46"/>
    </row>
    <row r="19" spans="1:12" ht="12.75">
      <c r="A19" s="261">
        <v>7</v>
      </c>
      <c r="B19" s="252" t="s">
        <v>128</v>
      </c>
      <c r="C19" s="253" t="s">
        <v>88</v>
      </c>
      <c r="D19" s="254" t="s">
        <v>129</v>
      </c>
      <c r="E19" s="255">
        <v>16.653</v>
      </c>
      <c r="F19" s="256">
        <v>16.942</v>
      </c>
      <c r="G19" s="256">
        <v>16.537</v>
      </c>
      <c r="H19" s="257">
        <f t="shared" si="0"/>
        <v>16.710666666666665</v>
      </c>
      <c r="I19" s="258"/>
      <c r="J19" s="262">
        <v>16.710666666666665</v>
      </c>
      <c r="K19" s="45"/>
      <c r="L19" s="46"/>
    </row>
    <row r="20" spans="1:12" ht="12.75">
      <c r="A20" s="261">
        <v>8</v>
      </c>
      <c r="B20" s="252" t="s">
        <v>87</v>
      </c>
      <c r="C20" s="253" t="s">
        <v>88</v>
      </c>
      <c r="D20" s="254" t="s">
        <v>179</v>
      </c>
      <c r="E20" s="255">
        <v>17.101</v>
      </c>
      <c r="F20" s="256">
        <v>16.307</v>
      </c>
      <c r="G20" s="256">
        <v>16.835</v>
      </c>
      <c r="H20" s="257">
        <f t="shared" si="0"/>
        <v>16.747666666666667</v>
      </c>
      <c r="I20" s="258"/>
      <c r="J20" s="262">
        <v>16.747666666666667</v>
      </c>
      <c r="K20" s="45"/>
      <c r="L20" s="46"/>
    </row>
    <row r="21" spans="1:12" ht="12.75">
      <c r="A21" s="261">
        <v>9</v>
      </c>
      <c r="B21" s="252" t="s">
        <v>58</v>
      </c>
      <c r="C21" s="253" t="s">
        <v>59</v>
      </c>
      <c r="D21" s="254" t="s">
        <v>60</v>
      </c>
      <c r="E21" s="255">
        <v>17.08</v>
      </c>
      <c r="F21" s="256">
        <v>16.77</v>
      </c>
      <c r="G21" s="256">
        <v>16.541</v>
      </c>
      <c r="H21" s="257">
        <f t="shared" si="0"/>
        <v>16.796999999999997</v>
      </c>
      <c r="I21" s="258"/>
      <c r="J21" s="262">
        <v>16.796999999999997</v>
      </c>
      <c r="K21" s="45"/>
      <c r="L21" s="46"/>
    </row>
    <row r="22" spans="1:12" ht="12.75">
      <c r="A22" s="251">
        <v>10</v>
      </c>
      <c r="B22" s="264" t="s">
        <v>185</v>
      </c>
      <c r="C22" s="265" t="s">
        <v>186</v>
      </c>
      <c r="D22" s="254" t="s">
        <v>187</v>
      </c>
      <c r="E22" s="255">
        <v>16.969</v>
      </c>
      <c r="F22" s="256">
        <v>16.796</v>
      </c>
      <c r="G22" s="256">
        <v>16.757</v>
      </c>
      <c r="H22" s="257">
        <f t="shared" si="0"/>
        <v>16.840666666666667</v>
      </c>
      <c r="I22" s="258"/>
      <c r="J22" s="262">
        <v>16.840666666666667</v>
      </c>
      <c r="K22" s="45"/>
      <c r="L22" s="46"/>
    </row>
    <row r="23" spans="1:12" ht="12.75">
      <c r="A23" s="168">
        <v>1</v>
      </c>
      <c r="B23" s="130" t="s">
        <v>55</v>
      </c>
      <c r="C23" s="131" t="s">
        <v>56</v>
      </c>
      <c r="D23" s="132" t="s">
        <v>162</v>
      </c>
      <c r="E23" s="133">
        <v>17.38</v>
      </c>
      <c r="F23" s="134">
        <v>16.943</v>
      </c>
      <c r="G23" s="134">
        <v>16.982</v>
      </c>
      <c r="H23" s="135">
        <f t="shared" si="0"/>
        <v>17.101666666666667</v>
      </c>
      <c r="I23" s="136"/>
      <c r="J23" s="137"/>
      <c r="K23" s="138">
        <v>17.101666666666667</v>
      </c>
      <c r="L23" s="46"/>
    </row>
    <row r="24" spans="1:12" ht="12.75">
      <c r="A24" s="168">
        <v>2</v>
      </c>
      <c r="B24" s="130" t="s">
        <v>61</v>
      </c>
      <c r="C24" s="131" t="s">
        <v>62</v>
      </c>
      <c r="D24" s="132" t="s">
        <v>63</v>
      </c>
      <c r="E24" s="133">
        <v>17.28</v>
      </c>
      <c r="F24" s="134">
        <v>16.854</v>
      </c>
      <c r="G24" s="134">
        <v>17.297</v>
      </c>
      <c r="H24" s="135">
        <f t="shared" si="0"/>
        <v>17.143666666666665</v>
      </c>
      <c r="I24" s="136"/>
      <c r="J24" s="137"/>
      <c r="K24" s="138">
        <v>17.143666666666665</v>
      </c>
      <c r="L24" s="46"/>
    </row>
    <row r="25" spans="1:12" ht="12.75">
      <c r="A25" s="168">
        <v>3</v>
      </c>
      <c r="B25" s="130" t="s">
        <v>137</v>
      </c>
      <c r="C25" s="131" t="s">
        <v>138</v>
      </c>
      <c r="D25" s="132" t="s">
        <v>25</v>
      </c>
      <c r="E25" s="133">
        <v>17.191</v>
      </c>
      <c r="F25" s="134">
        <v>17.062</v>
      </c>
      <c r="G25" s="134">
        <v>17.231</v>
      </c>
      <c r="H25" s="135">
        <f t="shared" si="0"/>
        <v>17.161333333333335</v>
      </c>
      <c r="I25" s="136"/>
      <c r="J25" s="137"/>
      <c r="K25" s="138">
        <v>17.161333333333335</v>
      </c>
      <c r="L25" s="46"/>
    </row>
    <row r="26" spans="1:12" ht="12.75">
      <c r="A26" s="168">
        <v>4</v>
      </c>
      <c r="B26" s="130" t="s">
        <v>69</v>
      </c>
      <c r="C26" s="131" t="s">
        <v>70</v>
      </c>
      <c r="D26" s="132" t="s">
        <v>193</v>
      </c>
      <c r="E26" s="133">
        <v>17.246</v>
      </c>
      <c r="F26" s="134">
        <v>17.114</v>
      </c>
      <c r="G26" s="134">
        <v>17.159</v>
      </c>
      <c r="H26" s="135">
        <f t="shared" si="0"/>
        <v>17.173</v>
      </c>
      <c r="I26" s="136"/>
      <c r="J26" s="137"/>
      <c r="K26" s="138">
        <v>17.173</v>
      </c>
      <c r="L26" s="46"/>
    </row>
    <row r="27" spans="1:12" ht="12.75">
      <c r="A27" s="168">
        <v>5</v>
      </c>
      <c r="B27" s="130" t="s">
        <v>66</v>
      </c>
      <c r="C27" s="131" t="s">
        <v>67</v>
      </c>
      <c r="D27" s="132" t="s">
        <v>68</v>
      </c>
      <c r="E27" s="133">
        <v>17.676</v>
      </c>
      <c r="F27" s="134">
        <v>17.108</v>
      </c>
      <c r="G27" s="134">
        <v>16.918</v>
      </c>
      <c r="H27" s="135">
        <f t="shared" si="0"/>
        <v>17.233999999999998</v>
      </c>
      <c r="I27" s="136"/>
      <c r="J27" s="137"/>
      <c r="K27" s="138">
        <v>17.233999999999998</v>
      </c>
      <c r="L27" s="46"/>
    </row>
    <row r="28" spans="1:12" ht="12.75">
      <c r="A28" s="168">
        <v>6</v>
      </c>
      <c r="B28" s="130" t="s">
        <v>140</v>
      </c>
      <c r="C28" s="131" t="s">
        <v>141</v>
      </c>
      <c r="D28" s="132" t="s">
        <v>142</v>
      </c>
      <c r="E28" s="133">
        <v>17.256</v>
      </c>
      <c r="F28" s="134">
        <v>17.505</v>
      </c>
      <c r="G28" s="134">
        <v>16.967</v>
      </c>
      <c r="H28" s="135">
        <f t="shared" si="0"/>
        <v>17.242666666666665</v>
      </c>
      <c r="I28" s="136"/>
      <c r="J28" s="137"/>
      <c r="K28" s="138">
        <v>17.242666666666665</v>
      </c>
      <c r="L28" s="46"/>
    </row>
    <row r="29" spans="1:12" ht="12.75">
      <c r="A29" s="168">
        <v>7</v>
      </c>
      <c r="B29" s="130" t="s">
        <v>133</v>
      </c>
      <c r="C29" s="131" t="s">
        <v>134</v>
      </c>
      <c r="D29" s="132" t="s">
        <v>194</v>
      </c>
      <c r="E29" s="133">
        <v>17.339</v>
      </c>
      <c r="F29" s="134">
        <v>16.813</v>
      </c>
      <c r="G29" s="134">
        <v>17.579</v>
      </c>
      <c r="H29" s="135">
        <f t="shared" si="0"/>
        <v>17.243666666666666</v>
      </c>
      <c r="I29" s="136"/>
      <c r="J29" s="137"/>
      <c r="K29" s="138">
        <v>17.243666666666666</v>
      </c>
      <c r="L29" s="46"/>
    </row>
    <row r="30" spans="1:12" ht="12.75">
      <c r="A30" s="168">
        <v>8</v>
      </c>
      <c r="B30" s="130" t="s">
        <v>108</v>
      </c>
      <c r="C30" s="131" t="s">
        <v>109</v>
      </c>
      <c r="D30" s="132" t="s">
        <v>110</v>
      </c>
      <c r="E30" s="133">
        <v>16.894</v>
      </c>
      <c r="F30" s="134">
        <v>17.661</v>
      </c>
      <c r="G30" s="134">
        <v>17.477</v>
      </c>
      <c r="H30" s="135">
        <f t="shared" si="0"/>
        <v>17.343999999999998</v>
      </c>
      <c r="I30" s="136"/>
      <c r="J30" s="137"/>
      <c r="K30" s="138">
        <v>17.343999999999998</v>
      </c>
      <c r="L30" s="46"/>
    </row>
    <row r="31" spans="1:12" ht="12.75">
      <c r="A31" s="168">
        <v>9</v>
      </c>
      <c r="B31" s="130" t="s">
        <v>58</v>
      </c>
      <c r="C31" s="131" t="s">
        <v>59</v>
      </c>
      <c r="D31" s="132" t="s">
        <v>143</v>
      </c>
      <c r="E31" s="133">
        <v>17.585</v>
      </c>
      <c r="F31" s="134">
        <v>17.347</v>
      </c>
      <c r="G31" s="134">
        <v>17.411</v>
      </c>
      <c r="H31" s="135">
        <f t="shared" si="0"/>
        <v>17.447666666666667</v>
      </c>
      <c r="I31" s="136"/>
      <c r="J31" s="137"/>
      <c r="K31" s="138">
        <v>17.447666666666667</v>
      </c>
      <c r="L31" s="46"/>
    </row>
    <row r="32" spans="1:12" ht="12.75">
      <c r="A32" s="168">
        <v>10</v>
      </c>
      <c r="B32" s="130" t="s">
        <v>90</v>
      </c>
      <c r="C32" s="131" t="s">
        <v>91</v>
      </c>
      <c r="D32" s="132" t="s">
        <v>172</v>
      </c>
      <c r="E32" s="133">
        <v>17.793</v>
      </c>
      <c r="F32" s="134">
        <v>17.44</v>
      </c>
      <c r="G32" s="134">
        <v>17.174</v>
      </c>
      <c r="H32" s="135">
        <f t="shared" si="0"/>
        <v>17.469</v>
      </c>
      <c r="I32" s="136"/>
      <c r="J32" s="137"/>
      <c r="K32" s="138">
        <v>17.469</v>
      </c>
      <c r="L32" s="46"/>
    </row>
    <row r="33" spans="1:12" ht="12.75">
      <c r="A33" s="168">
        <v>11</v>
      </c>
      <c r="B33" s="130" t="s">
        <v>64</v>
      </c>
      <c r="C33" s="131" t="s">
        <v>45</v>
      </c>
      <c r="D33" s="132" t="s">
        <v>168</v>
      </c>
      <c r="E33" s="133">
        <v>18.029</v>
      </c>
      <c r="F33" s="134">
        <v>17.491</v>
      </c>
      <c r="G33" s="134">
        <v>16.964</v>
      </c>
      <c r="H33" s="135">
        <f t="shared" si="0"/>
        <v>17.494666666666664</v>
      </c>
      <c r="I33" s="136"/>
      <c r="J33" s="137"/>
      <c r="K33" s="138">
        <v>17.494666666666664</v>
      </c>
      <c r="L33" s="46"/>
    </row>
    <row r="34" spans="1:12" ht="15">
      <c r="A34" s="168">
        <v>12</v>
      </c>
      <c r="B34" s="130" t="s">
        <v>75</v>
      </c>
      <c r="C34" s="131" t="s">
        <v>76</v>
      </c>
      <c r="D34" s="167" t="s">
        <v>77</v>
      </c>
      <c r="E34" s="133">
        <v>17.918</v>
      </c>
      <c r="F34" s="134">
        <v>17.226</v>
      </c>
      <c r="G34" s="134">
        <v>17.343</v>
      </c>
      <c r="H34" s="135">
        <f t="shared" si="0"/>
        <v>17.495666666666665</v>
      </c>
      <c r="I34" s="136"/>
      <c r="J34" s="137"/>
      <c r="K34" s="138">
        <v>17.495666666666665</v>
      </c>
      <c r="L34" s="46"/>
    </row>
    <row r="35" spans="1:12" ht="12.75">
      <c r="A35" s="168">
        <v>13</v>
      </c>
      <c r="B35" s="130" t="s">
        <v>69</v>
      </c>
      <c r="C35" s="131" t="s">
        <v>70</v>
      </c>
      <c r="D35" s="132" t="s">
        <v>71</v>
      </c>
      <c r="E35" s="133">
        <v>17.882</v>
      </c>
      <c r="F35" s="134">
        <v>17.486</v>
      </c>
      <c r="G35" s="134">
        <v>17.367</v>
      </c>
      <c r="H35" s="135">
        <f t="shared" si="0"/>
        <v>17.578333333333333</v>
      </c>
      <c r="I35" s="136"/>
      <c r="J35" s="137"/>
      <c r="K35" s="138">
        <v>17.578333333333333</v>
      </c>
      <c r="L35" s="46"/>
    </row>
    <row r="36" spans="1:12" ht="12.75">
      <c r="A36" s="168">
        <v>14</v>
      </c>
      <c r="B36" s="130" t="s">
        <v>55</v>
      </c>
      <c r="C36" s="131" t="s">
        <v>56</v>
      </c>
      <c r="D36" s="132" t="s">
        <v>57</v>
      </c>
      <c r="E36" s="133">
        <v>18.542</v>
      </c>
      <c r="F36" s="134">
        <v>17.485</v>
      </c>
      <c r="G36" s="134">
        <v>16.91</v>
      </c>
      <c r="H36" s="135">
        <f t="shared" si="0"/>
        <v>17.645666666666667</v>
      </c>
      <c r="I36" s="136"/>
      <c r="J36" s="137"/>
      <c r="K36" s="138">
        <v>17.645666666666667</v>
      </c>
      <c r="L36" s="46"/>
    </row>
    <row r="37" spans="1:12" ht="12.75">
      <c r="A37" s="168">
        <v>15</v>
      </c>
      <c r="B37" s="130" t="s">
        <v>96</v>
      </c>
      <c r="C37" s="131" t="s">
        <v>97</v>
      </c>
      <c r="D37" s="132" t="s">
        <v>98</v>
      </c>
      <c r="E37" s="133">
        <v>17.606</v>
      </c>
      <c r="F37" s="134">
        <v>18.311</v>
      </c>
      <c r="G37" s="134">
        <v>17.649</v>
      </c>
      <c r="H37" s="135">
        <f t="shared" si="0"/>
        <v>17.855333333333334</v>
      </c>
      <c r="I37" s="136"/>
      <c r="J37" s="137"/>
      <c r="K37" s="138">
        <v>17.855333333333334</v>
      </c>
      <c r="L37" s="46"/>
    </row>
    <row r="38" spans="1:12" ht="12.75">
      <c r="A38" s="168">
        <v>16</v>
      </c>
      <c r="B38" s="130" t="s">
        <v>111</v>
      </c>
      <c r="C38" s="131" t="s">
        <v>112</v>
      </c>
      <c r="D38" s="132" t="s">
        <v>113</v>
      </c>
      <c r="E38" s="133">
        <v>18.715</v>
      </c>
      <c r="F38" s="134">
        <v>17.773</v>
      </c>
      <c r="G38" s="134">
        <v>17.215</v>
      </c>
      <c r="H38" s="135">
        <f aca="true" t="shared" si="1" ref="H38:H69">AVERAGE(E38:G38)</f>
        <v>17.901</v>
      </c>
      <c r="I38" s="136"/>
      <c r="J38" s="137"/>
      <c r="K38" s="138">
        <v>17.901</v>
      </c>
      <c r="L38" s="46"/>
    </row>
    <row r="39" spans="1:12" ht="12.75">
      <c r="A39" s="169">
        <v>1</v>
      </c>
      <c r="B39" s="139" t="s">
        <v>125</v>
      </c>
      <c r="C39" s="140" t="s">
        <v>126</v>
      </c>
      <c r="D39" s="141" t="s">
        <v>127</v>
      </c>
      <c r="E39" s="142">
        <v>19.506</v>
      </c>
      <c r="F39" s="143">
        <v>18.249</v>
      </c>
      <c r="G39" s="143">
        <v>17.625</v>
      </c>
      <c r="H39" s="144">
        <f t="shared" si="1"/>
        <v>18.459999999999997</v>
      </c>
      <c r="I39" s="145"/>
      <c r="J39" s="146"/>
      <c r="K39" s="146"/>
      <c r="L39" s="147">
        <v>18.459999999999997</v>
      </c>
    </row>
    <row r="40" spans="1:12" ht="12.75">
      <c r="A40" s="169">
        <v>2</v>
      </c>
      <c r="B40" s="139" t="s">
        <v>122</v>
      </c>
      <c r="C40" s="140" t="s">
        <v>123</v>
      </c>
      <c r="D40" s="141" t="s">
        <v>124</v>
      </c>
      <c r="E40" s="142">
        <v>19.069</v>
      </c>
      <c r="F40" s="143">
        <v>18.863</v>
      </c>
      <c r="G40" s="143">
        <v>18.87</v>
      </c>
      <c r="H40" s="144">
        <f t="shared" si="1"/>
        <v>18.934</v>
      </c>
      <c r="I40" s="145"/>
      <c r="J40" s="146"/>
      <c r="K40" s="146"/>
      <c r="L40" s="147">
        <v>18.934</v>
      </c>
    </row>
    <row r="41" spans="1:12" ht="12.75">
      <c r="A41" s="169">
        <v>3</v>
      </c>
      <c r="B41" s="139" t="s">
        <v>81</v>
      </c>
      <c r="C41" s="140" t="s">
        <v>82</v>
      </c>
      <c r="D41" s="141" t="s">
        <v>83</v>
      </c>
      <c r="E41" s="142">
        <v>19.942</v>
      </c>
      <c r="F41" s="143">
        <v>19.846</v>
      </c>
      <c r="G41" s="143">
        <v>18.526</v>
      </c>
      <c r="H41" s="144">
        <f t="shared" si="1"/>
        <v>19.438</v>
      </c>
      <c r="I41" s="145"/>
      <c r="J41" s="146"/>
      <c r="K41" s="146"/>
      <c r="L41" s="147">
        <v>19.438</v>
      </c>
    </row>
    <row r="42" spans="1:12" ht="12.75">
      <c r="A42" s="169">
        <v>4</v>
      </c>
      <c r="B42" s="139" t="s">
        <v>152</v>
      </c>
      <c r="C42" s="140" t="s">
        <v>153</v>
      </c>
      <c r="D42" s="141" t="s">
        <v>154</v>
      </c>
      <c r="E42" s="142">
        <v>22.625</v>
      </c>
      <c r="F42" s="143">
        <v>19.297</v>
      </c>
      <c r="G42" s="143">
        <v>20.479</v>
      </c>
      <c r="H42" s="144">
        <f t="shared" si="1"/>
        <v>20.80033333333333</v>
      </c>
      <c r="I42" s="145"/>
      <c r="J42" s="146"/>
      <c r="K42" s="146"/>
      <c r="L42" s="147">
        <v>20.80033333333333</v>
      </c>
    </row>
    <row r="43" spans="1:12" ht="12.75">
      <c r="A43" s="169">
        <v>5</v>
      </c>
      <c r="B43" s="139" t="s">
        <v>102</v>
      </c>
      <c r="C43" s="140" t="s">
        <v>103</v>
      </c>
      <c r="D43" s="141" t="s">
        <v>104</v>
      </c>
      <c r="E43" s="142">
        <v>18.673</v>
      </c>
      <c r="F43" s="143">
        <v>23.354</v>
      </c>
      <c r="G43" s="143">
        <v>21.695</v>
      </c>
      <c r="H43" s="144">
        <f t="shared" si="1"/>
        <v>21.240666666666666</v>
      </c>
      <c r="I43" s="145"/>
      <c r="J43" s="146"/>
      <c r="K43" s="146"/>
      <c r="L43" s="147">
        <v>21.240666666666666</v>
      </c>
    </row>
    <row r="44" spans="1:12" ht="12.75">
      <c r="A44" s="169">
        <v>6</v>
      </c>
      <c r="B44" s="139" t="s">
        <v>163</v>
      </c>
      <c r="C44" s="140" t="s">
        <v>126</v>
      </c>
      <c r="D44" s="141" t="s">
        <v>164</v>
      </c>
      <c r="E44" s="142">
        <v>21.906</v>
      </c>
      <c r="F44" s="143">
        <v>21.801</v>
      </c>
      <c r="G44" s="143">
        <v>20.647</v>
      </c>
      <c r="H44" s="144">
        <f t="shared" si="1"/>
        <v>21.451333333333327</v>
      </c>
      <c r="I44" s="145"/>
      <c r="J44" s="146"/>
      <c r="K44" s="146"/>
      <c r="L44" s="147">
        <v>21.451333333333327</v>
      </c>
    </row>
    <row r="45" spans="1:12" ht="12.75">
      <c r="A45" s="169">
        <v>7</v>
      </c>
      <c r="B45" s="139" t="s">
        <v>155</v>
      </c>
      <c r="C45" s="140" t="s">
        <v>156</v>
      </c>
      <c r="D45" s="141" t="s">
        <v>157</v>
      </c>
      <c r="E45" s="142">
        <v>22.243</v>
      </c>
      <c r="F45" s="143">
        <v>20.798</v>
      </c>
      <c r="G45" s="143">
        <v>22.129</v>
      </c>
      <c r="H45" s="144">
        <f t="shared" si="1"/>
        <v>21.723333333333333</v>
      </c>
      <c r="I45" s="145"/>
      <c r="J45" s="146"/>
      <c r="K45" s="146"/>
      <c r="L45" s="147">
        <v>21.723333333333333</v>
      </c>
    </row>
    <row r="46" spans="1:12" ht="12.75">
      <c r="A46" s="169">
        <v>8</v>
      </c>
      <c r="B46" s="139" t="s">
        <v>189</v>
      </c>
      <c r="C46" s="140" t="s">
        <v>190</v>
      </c>
      <c r="D46" s="141" t="s">
        <v>191</v>
      </c>
      <c r="E46" s="142">
        <v>1000</v>
      </c>
      <c r="F46" s="143">
        <v>16.055</v>
      </c>
      <c r="G46" s="143">
        <v>15.628</v>
      </c>
      <c r="H46" s="144">
        <f t="shared" si="1"/>
        <v>343.89433333333335</v>
      </c>
      <c r="I46" s="145"/>
      <c r="J46" s="146"/>
      <c r="K46" s="146"/>
      <c r="L46" s="147">
        <v>343.89433333333335</v>
      </c>
    </row>
    <row r="47" spans="1:12" ht="12.75">
      <c r="A47" s="169">
        <v>9</v>
      </c>
      <c r="B47" s="139" t="s">
        <v>117</v>
      </c>
      <c r="C47" s="140" t="s">
        <v>118</v>
      </c>
      <c r="D47" s="141" t="s">
        <v>119</v>
      </c>
      <c r="E47" s="142">
        <v>1000</v>
      </c>
      <c r="F47" s="143">
        <v>16.028</v>
      </c>
      <c r="G47" s="143">
        <v>15.734</v>
      </c>
      <c r="H47" s="144">
        <f t="shared" si="1"/>
        <v>343.92066666666665</v>
      </c>
      <c r="I47" s="145"/>
      <c r="J47" s="146"/>
      <c r="K47" s="146"/>
      <c r="L47" s="147">
        <v>343.92066666666665</v>
      </c>
    </row>
    <row r="48" spans="1:12" ht="12.75">
      <c r="A48" s="169">
        <v>10</v>
      </c>
      <c r="B48" s="139" t="s">
        <v>180</v>
      </c>
      <c r="C48" s="140" t="s">
        <v>131</v>
      </c>
      <c r="D48" s="141" t="s">
        <v>181</v>
      </c>
      <c r="E48" s="142">
        <v>15.935</v>
      </c>
      <c r="F48" s="143">
        <v>1000</v>
      </c>
      <c r="G48" s="143">
        <v>15.94</v>
      </c>
      <c r="H48" s="144">
        <f t="shared" si="1"/>
        <v>343.9583333333333</v>
      </c>
      <c r="I48" s="145"/>
      <c r="J48" s="146"/>
      <c r="K48" s="146"/>
      <c r="L48" s="147">
        <v>343.9583333333333</v>
      </c>
    </row>
    <row r="49" spans="1:12" ht="12.75">
      <c r="A49" s="169">
        <v>11</v>
      </c>
      <c r="B49" s="139" t="s">
        <v>93</v>
      </c>
      <c r="C49" s="140" t="s">
        <v>94</v>
      </c>
      <c r="D49" s="141" t="s">
        <v>95</v>
      </c>
      <c r="E49" s="142">
        <v>1000</v>
      </c>
      <c r="F49" s="143">
        <v>16.988</v>
      </c>
      <c r="G49" s="143">
        <v>16.021</v>
      </c>
      <c r="H49" s="144">
        <f t="shared" si="1"/>
        <v>344.33633333333336</v>
      </c>
      <c r="I49" s="145"/>
      <c r="J49" s="146"/>
      <c r="K49" s="146"/>
      <c r="L49" s="147">
        <v>344.33633333333336</v>
      </c>
    </row>
    <row r="50" spans="1:12" ht="12.75">
      <c r="A50" s="169">
        <v>12</v>
      </c>
      <c r="B50" s="139" t="s">
        <v>120</v>
      </c>
      <c r="C50" s="140" t="s">
        <v>37</v>
      </c>
      <c r="D50" s="141" t="s">
        <v>121</v>
      </c>
      <c r="E50" s="142">
        <v>1000</v>
      </c>
      <c r="F50" s="143">
        <v>16.578</v>
      </c>
      <c r="G50" s="143">
        <v>16.579</v>
      </c>
      <c r="H50" s="144">
        <f t="shared" si="1"/>
        <v>344.3856666666666</v>
      </c>
      <c r="I50" s="145"/>
      <c r="J50" s="146"/>
      <c r="K50" s="146"/>
      <c r="L50" s="147">
        <v>344.3856666666666</v>
      </c>
    </row>
    <row r="51" spans="1:12" ht="12.75">
      <c r="A51" s="169">
        <v>13</v>
      </c>
      <c r="B51" s="174" t="s">
        <v>149</v>
      </c>
      <c r="C51" s="175" t="s">
        <v>150</v>
      </c>
      <c r="D51" s="141" t="s">
        <v>151</v>
      </c>
      <c r="E51" s="142">
        <v>1000</v>
      </c>
      <c r="F51" s="143">
        <v>16.861</v>
      </c>
      <c r="G51" s="143">
        <v>16.61</v>
      </c>
      <c r="H51" s="144">
        <f t="shared" si="1"/>
        <v>344.49033333333335</v>
      </c>
      <c r="I51" s="145"/>
      <c r="J51" s="146"/>
      <c r="K51" s="146"/>
      <c r="L51" s="147">
        <v>344.49033333333335</v>
      </c>
    </row>
    <row r="52" spans="1:12" ht="12.75">
      <c r="A52" s="169">
        <v>14</v>
      </c>
      <c r="B52" s="139" t="s">
        <v>102</v>
      </c>
      <c r="C52" s="140" t="s">
        <v>103</v>
      </c>
      <c r="D52" s="141" t="s">
        <v>192</v>
      </c>
      <c r="E52" s="142">
        <v>16.908</v>
      </c>
      <c r="F52" s="143">
        <v>1000</v>
      </c>
      <c r="G52" s="143">
        <v>16.611</v>
      </c>
      <c r="H52" s="144">
        <f t="shared" si="1"/>
        <v>344.5063333333333</v>
      </c>
      <c r="I52" s="145"/>
      <c r="J52" s="146"/>
      <c r="K52" s="146"/>
      <c r="L52" s="147">
        <v>344.5063333333333</v>
      </c>
    </row>
    <row r="53" spans="1:12" ht="12.75">
      <c r="A53" s="169">
        <v>15</v>
      </c>
      <c r="B53" s="139" t="s">
        <v>78</v>
      </c>
      <c r="C53" s="140" t="s">
        <v>79</v>
      </c>
      <c r="D53" s="141" t="s">
        <v>184</v>
      </c>
      <c r="E53" s="142">
        <v>16.853</v>
      </c>
      <c r="F53" s="143">
        <v>1000</v>
      </c>
      <c r="G53" s="143">
        <v>16.738</v>
      </c>
      <c r="H53" s="144">
        <f t="shared" si="1"/>
        <v>344.5303333333333</v>
      </c>
      <c r="I53" s="145"/>
      <c r="J53" s="146"/>
      <c r="K53" s="146"/>
      <c r="L53" s="147">
        <v>344.5303333333333</v>
      </c>
    </row>
    <row r="54" spans="1:12" ht="12.75">
      <c r="A54" s="169">
        <v>16</v>
      </c>
      <c r="B54" s="139" t="s">
        <v>173</v>
      </c>
      <c r="C54" s="140" t="s">
        <v>174</v>
      </c>
      <c r="D54" s="141" t="s">
        <v>175</v>
      </c>
      <c r="E54" s="142">
        <v>17.022</v>
      </c>
      <c r="F54" s="143">
        <v>16.578</v>
      </c>
      <c r="G54" s="143">
        <v>1000</v>
      </c>
      <c r="H54" s="144">
        <f t="shared" si="1"/>
        <v>344.5333333333333</v>
      </c>
      <c r="I54" s="145"/>
      <c r="J54" s="146"/>
      <c r="K54" s="146"/>
      <c r="L54" s="147">
        <v>344.5333333333333</v>
      </c>
    </row>
    <row r="55" spans="1:12" ht="12.75">
      <c r="A55" s="169">
        <v>17</v>
      </c>
      <c r="B55" s="139" t="s">
        <v>66</v>
      </c>
      <c r="C55" s="140" t="s">
        <v>67</v>
      </c>
      <c r="D55" s="141" t="s">
        <v>188</v>
      </c>
      <c r="E55" s="142">
        <v>17.451</v>
      </c>
      <c r="F55" s="143">
        <v>17.278</v>
      </c>
      <c r="G55" s="143">
        <v>1000</v>
      </c>
      <c r="H55" s="144">
        <f t="shared" si="1"/>
        <v>344.9096666666667</v>
      </c>
      <c r="I55" s="145"/>
      <c r="J55" s="146"/>
      <c r="K55" s="146"/>
      <c r="L55" s="147">
        <v>344.9096666666667</v>
      </c>
    </row>
    <row r="56" spans="1:12" ht="12.75">
      <c r="A56" s="169">
        <v>18</v>
      </c>
      <c r="B56" s="174" t="s">
        <v>133</v>
      </c>
      <c r="C56" s="175" t="s">
        <v>134</v>
      </c>
      <c r="D56" s="141" t="s">
        <v>135</v>
      </c>
      <c r="E56" s="142">
        <v>18.16</v>
      </c>
      <c r="F56" s="143">
        <v>17.483</v>
      </c>
      <c r="G56" s="143">
        <v>1000</v>
      </c>
      <c r="H56" s="144">
        <f t="shared" si="1"/>
        <v>345.21433333333334</v>
      </c>
      <c r="I56" s="145"/>
      <c r="J56" s="146"/>
      <c r="K56" s="146"/>
      <c r="L56" s="147">
        <v>345.21433333333334</v>
      </c>
    </row>
    <row r="57" spans="1:12" ht="12.75">
      <c r="A57" s="169">
        <v>19</v>
      </c>
      <c r="B57" s="139" t="s">
        <v>182</v>
      </c>
      <c r="C57" s="140" t="s">
        <v>34</v>
      </c>
      <c r="D57" s="141" t="s">
        <v>183</v>
      </c>
      <c r="E57" s="142">
        <v>17.944</v>
      </c>
      <c r="F57" s="143">
        <v>1000</v>
      </c>
      <c r="G57" s="143">
        <v>17.701</v>
      </c>
      <c r="H57" s="144">
        <f t="shared" si="1"/>
        <v>345.215</v>
      </c>
      <c r="I57" s="145"/>
      <c r="J57" s="146"/>
      <c r="K57" s="146"/>
      <c r="L57" s="147">
        <v>345.215</v>
      </c>
    </row>
    <row r="58" spans="1:12" ht="12.75">
      <c r="A58" s="169">
        <v>20</v>
      </c>
      <c r="B58" s="139" t="s">
        <v>114</v>
      </c>
      <c r="C58" s="140" t="s">
        <v>115</v>
      </c>
      <c r="D58" s="141" t="s">
        <v>116</v>
      </c>
      <c r="E58" s="142">
        <v>17.773</v>
      </c>
      <c r="F58" s="143">
        <v>1000</v>
      </c>
      <c r="G58" s="143">
        <v>20.89</v>
      </c>
      <c r="H58" s="144">
        <f t="shared" si="1"/>
        <v>346.221</v>
      </c>
      <c r="I58" s="145"/>
      <c r="J58" s="146"/>
      <c r="K58" s="146"/>
      <c r="L58" s="147">
        <v>346.221</v>
      </c>
    </row>
    <row r="59" spans="1:12" ht="12.75">
      <c r="A59" s="169">
        <v>21</v>
      </c>
      <c r="B59" s="139" t="s">
        <v>169</v>
      </c>
      <c r="C59" s="140" t="s">
        <v>170</v>
      </c>
      <c r="D59" s="141" t="s">
        <v>171</v>
      </c>
      <c r="E59" s="142">
        <v>1000</v>
      </c>
      <c r="F59" s="143">
        <v>20.229</v>
      </c>
      <c r="G59" s="143">
        <v>19.312</v>
      </c>
      <c r="H59" s="144">
        <f t="shared" si="1"/>
        <v>346.51366666666667</v>
      </c>
      <c r="I59" s="145"/>
      <c r="J59" s="146"/>
      <c r="K59" s="146"/>
      <c r="L59" s="147">
        <v>346.51366666666667</v>
      </c>
    </row>
    <row r="60" spans="1:12" ht="12.75">
      <c r="A60" s="169">
        <v>22</v>
      </c>
      <c r="B60" s="139" t="s">
        <v>137</v>
      </c>
      <c r="C60" s="140" t="s">
        <v>138</v>
      </c>
      <c r="D60" s="141" t="s">
        <v>139</v>
      </c>
      <c r="E60" s="142">
        <v>20.606</v>
      </c>
      <c r="F60" s="143">
        <v>20.517</v>
      </c>
      <c r="G60" s="143">
        <v>1000</v>
      </c>
      <c r="H60" s="144">
        <f t="shared" si="1"/>
        <v>347.041</v>
      </c>
      <c r="I60" s="145"/>
      <c r="J60" s="146"/>
      <c r="K60" s="146"/>
      <c r="L60" s="147">
        <v>347.041</v>
      </c>
    </row>
    <row r="61" spans="1:12" ht="12.75">
      <c r="A61" s="169">
        <v>23</v>
      </c>
      <c r="B61" s="174" t="s">
        <v>176</v>
      </c>
      <c r="C61" s="175" t="s">
        <v>115</v>
      </c>
      <c r="D61" s="141" t="s">
        <v>177</v>
      </c>
      <c r="E61" s="142">
        <v>20.09</v>
      </c>
      <c r="F61" s="143">
        <v>21.378</v>
      </c>
      <c r="G61" s="143">
        <v>1000</v>
      </c>
      <c r="H61" s="144">
        <f t="shared" si="1"/>
        <v>347.156</v>
      </c>
      <c r="I61" s="145"/>
      <c r="J61" s="146"/>
      <c r="K61" s="146"/>
      <c r="L61" s="147">
        <v>347.156</v>
      </c>
    </row>
    <row r="62" spans="1:12" ht="12.75">
      <c r="A62" s="169">
        <v>24</v>
      </c>
      <c r="B62" s="139" t="s">
        <v>72</v>
      </c>
      <c r="C62" s="140" t="s">
        <v>73</v>
      </c>
      <c r="D62" s="141" t="s">
        <v>74</v>
      </c>
      <c r="E62" s="142">
        <v>16.706</v>
      </c>
      <c r="F62" s="143">
        <v>1000</v>
      </c>
      <c r="G62" s="143">
        <v>1000</v>
      </c>
      <c r="H62" s="144">
        <f t="shared" si="1"/>
        <v>672.2353333333334</v>
      </c>
      <c r="I62" s="145"/>
      <c r="J62" s="146"/>
      <c r="K62" s="146"/>
      <c r="L62" s="147">
        <v>672.2353333333334</v>
      </c>
    </row>
    <row r="63" spans="1:12" ht="12.75">
      <c r="A63" s="169">
        <v>25</v>
      </c>
      <c r="B63" s="139" t="s">
        <v>78</v>
      </c>
      <c r="C63" s="140" t="s">
        <v>79</v>
      </c>
      <c r="D63" s="141" t="s">
        <v>80</v>
      </c>
      <c r="E63" s="142">
        <v>1000</v>
      </c>
      <c r="F63" s="143">
        <v>16.9</v>
      </c>
      <c r="G63" s="143">
        <v>1000</v>
      </c>
      <c r="H63" s="144">
        <f t="shared" si="1"/>
        <v>672.3000000000001</v>
      </c>
      <c r="I63" s="145"/>
      <c r="J63" s="146"/>
      <c r="K63" s="146"/>
      <c r="L63" s="147">
        <v>672.3000000000001</v>
      </c>
    </row>
    <row r="64" spans="1:12" ht="12.75">
      <c r="A64" s="169">
        <v>26</v>
      </c>
      <c r="B64" s="174" t="s">
        <v>144</v>
      </c>
      <c r="C64" s="175" t="s">
        <v>145</v>
      </c>
      <c r="D64" s="141" t="s">
        <v>146</v>
      </c>
      <c r="E64" s="142">
        <v>16.904</v>
      </c>
      <c r="F64" s="266">
        <v>1000</v>
      </c>
      <c r="G64" s="143">
        <v>1000</v>
      </c>
      <c r="H64" s="144">
        <f t="shared" si="1"/>
        <v>672.3013333333333</v>
      </c>
      <c r="I64" s="145"/>
      <c r="J64" s="146"/>
      <c r="K64" s="146"/>
      <c r="L64" s="147">
        <v>672.3013333333333</v>
      </c>
    </row>
    <row r="65" spans="1:12" ht="13.5" thickBot="1">
      <c r="A65" s="169">
        <v>27</v>
      </c>
      <c r="B65" s="176" t="s">
        <v>61</v>
      </c>
      <c r="C65" s="177" t="s">
        <v>62</v>
      </c>
      <c r="D65" s="178" t="s">
        <v>148</v>
      </c>
      <c r="E65" s="179">
        <v>1000</v>
      </c>
      <c r="F65" s="267">
        <v>17.145</v>
      </c>
      <c r="G65" s="267">
        <v>1000</v>
      </c>
      <c r="H65" s="268">
        <f t="shared" si="1"/>
        <v>672.3816666666667</v>
      </c>
      <c r="I65" s="180"/>
      <c r="J65" s="182"/>
      <c r="K65" s="182"/>
      <c r="L65" s="269">
        <v>672.3816666666667</v>
      </c>
    </row>
    <row r="66" ht="12.75">
      <c r="A66" s="4"/>
    </row>
  </sheetData>
  <sheetProtection/>
  <mergeCells count="3">
    <mergeCell ref="B1:G1"/>
    <mergeCell ref="B2:G2"/>
    <mergeCell ref="B3:G3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landscape" paperSize="9" r:id="rId1"/>
  <ignoredErrors>
    <ignoredError sqref="A11:A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D15" sqref="D15"/>
    </sheetView>
  </sheetViews>
  <sheetFormatPr defaultColWidth="9.140625" defaultRowHeight="12.75"/>
  <cols>
    <col min="1" max="1" width="9.140625" style="4" customWidth="1"/>
    <col min="2" max="2" width="16.140625" style="4" customWidth="1"/>
    <col min="3" max="3" width="15.00390625" style="4" customWidth="1"/>
    <col min="4" max="4" width="26.7109375" style="4" bestFit="1" customWidth="1"/>
    <col min="5" max="5" width="9.57421875" style="4" bestFit="1" customWidth="1"/>
    <col min="6" max="6" width="9.57421875" style="81" customWidth="1"/>
    <col min="7" max="12" width="9.140625" style="4" customWidth="1"/>
  </cols>
  <sheetData>
    <row r="1" spans="2:12" ht="23.25">
      <c r="B1" s="196" t="s">
        <v>22</v>
      </c>
      <c r="C1" s="196"/>
      <c r="D1" s="196"/>
      <c r="E1" s="196"/>
      <c r="F1" s="196"/>
      <c r="G1" s="196"/>
      <c r="H1" s="24"/>
      <c r="I1" s="24"/>
      <c r="J1" s="24"/>
      <c r="K1" s="24"/>
      <c r="L1" s="24"/>
    </row>
    <row r="2" spans="2:12" ht="18.75">
      <c r="B2" s="197" t="s">
        <v>21</v>
      </c>
      <c r="C2" s="197"/>
      <c r="D2" s="197"/>
      <c r="E2" s="197"/>
      <c r="F2" s="197"/>
      <c r="G2" s="197"/>
      <c r="H2" s="25"/>
      <c r="I2" s="25"/>
      <c r="J2" s="25"/>
      <c r="K2" s="25"/>
      <c r="L2" s="25"/>
    </row>
    <row r="3" spans="2:12" ht="19.5" thickBot="1">
      <c r="B3" s="198" t="s">
        <v>9</v>
      </c>
      <c r="C3" s="198"/>
      <c r="D3" s="198"/>
      <c r="E3" s="198"/>
      <c r="F3" s="198"/>
      <c r="G3" s="198"/>
      <c r="H3" s="25"/>
      <c r="I3" s="25"/>
      <c r="J3" s="25"/>
      <c r="K3" s="25"/>
      <c r="L3" s="25"/>
    </row>
    <row r="4" spans="1:12" ht="30">
      <c r="A4" s="6" t="s">
        <v>11</v>
      </c>
      <c r="B4" s="6" t="s">
        <v>1</v>
      </c>
      <c r="C4" s="7" t="s">
        <v>0</v>
      </c>
      <c r="D4" s="6" t="s">
        <v>2</v>
      </c>
      <c r="E4" s="8" t="s">
        <v>15</v>
      </c>
      <c r="F4" s="9" t="s">
        <v>13</v>
      </c>
      <c r="G4" s="16" t="s">
        <v>16</v>
      </c>
      <c r="H4" s="110" t="s">
        <v>3</v>
      </c>
      <c r="I4" s="49" t="s">
        <v>4</v>
      </c>
      <c r="J4" s="56" t="s">
        <v>5</v>
      </c>
      <c r="K4" s="26" t="s">
        <v>6</v>
      </c>
      <c r="L4" s="27" t="s">
        <v>7</v>
      </c>
    </row>
    <row r="5" spans="1:12" ht="15.75" thickBot="1">
      <c r="A5" s="11"/>
      <c r="B5" s="11"/>
      <c r="C5" s="11"/>
      <c r="D5" s="11"/>
      <c r="E5" s="12"/>
      <c r="F5" s="13"/>
      <c r="G5" s="22"/>
      <c r="H5" s="279"/>
      <c r="I5" s="55">
        <v>16.335</v>
      </c>
      <c r="J5" s="57">
        <f>SUM(I5+0.5)</f>
        <v>16.835</v>
      </c>
      <c r="K5" s="28">
        <f>SUM(I5+1)</f>
        <v>17.335</v>
      </c>
      <c r="L5" s="29">
        <f>SUM(I5+2)</f>
        <v>18.335</v>
      </c>
    </row>
    <row r="6" spans="1:12" ht="12.75">
      <c r="A6" s="210">
        <v>1</v>
      </c>
      <c r="B6" s="211" t="s">
        <v>215</v>
      </c>
      <c r="C6" s="212" t="s">
        <v>216</v>
      </c>
      <c r="D6" s="213" t="s">
        <v>226</v>
      </c>
      <c r="E6" s="115">
        <v>16.367</v>
      </c>
      <c r="F6" s="116">
        <v>16.352</v>
      </c>
      <c r="G6" s="214">
        <v>16.286</v>
      </c>
      <c r="H6" s="118">
        <f aca="true" t="shared" si="0" ref="H6:H42">AVERAGE(E6:G6)</f>
        <v>16.335</v>
      </c>
      <c r="I6" s="117">
        <v>16.335</v>
      </c>
      <c r="J6" s="48"/>
      <c r="K6" s="48"/>
      <c r="L6" s="47"/>
    </row>
    <row r="7" spans="1:12" ht="12.75">
      <c r="A7" s="215">
        <v>2</v>
      </c>
      <c r="B7" s="216" t="s">
        <v>204</v>
      </c>
      <c r="C7" s="217" t="s">
        <v>205</v>
      </c>
      <c r="D7" s="218" t="s">
        <v>206</v>
      </c>
      <c r="E7" s="122">
        <v>16.87</v>
      </c>
      <c r="F7" s="219">
        <v>16.13</v>
      </c>
      <c r="G7" s="124">
        <v>16.406</v>
      </c>
      <c r="H7" s="125">
        <f t="shared" si="0"/>
        <v>16.468666666666667</v>
      </c>
      <c r="I7" s="126">
        <v>16.468666666666667</v>
      </c>
      <c r="J7" s="45"/>
      <c r="K7" s="45"/>
      <c r="L7" s="46"/>
    </row>
    <row r="8" spans="1:12" ht="12.75">
      <c r="A8" s="151">
        <v>3</v>
      </c>
      <c r="B8" s="220" t="s">
        <v>195</v>
      </c>
      <c r="C8" s="221" t="s">
        <v>34</v>
      </c>
      <c r="D8" s="222" t="s">
        <v>40</v>
      </c>
      <c r="E8" s="122">
        <v>17.466</v>
      </c>
      <c r="F8" s="126">
        <v>16.188</v>
      </c>
      <c r="G8" s="152">
        <v>16.103</v>
      </c>
      <c r="H8" s="125">
        <f t="shared" si="0"/>
        <v>16.585666666666665</v>
      </c>
      <c r="I8" s="126">
        <v>16.585666666666665</v>
      </c>
      <c r="J8" s="45"/>
      <c r="K8" s="45"/>
      <c r="L8" s="46"/>
    </row>
    <row r="9" spans="1:12" ht="12.75">
      <c r="A9" s="151">
        <v>4</v>
      </c>
      <c r="B9" s="216" t="s">
        <v>210</v>
      </c>
      <c r="C9" s="217" t="s">
        <v>211</v>
      </c>
      <c r="D9" s="218" t="s">
        <v>241</v>
      </c>
      <c r="E9" s="122">
        <v>16.71</v>
      </c>
      <c r="F9" s="126">
        <v>16.914</v>
      </c>
      <c r="G9" s="152">
        <v>16.367</v>
      </c>
      <c r="H9" s="125">
        <f t="shared" si="0"/>
        <v>16.663666666666668</v>
      </c>
      <c r="I9" s="155">
        <v>16.663666666666668</v>
      </c>
      <c r="J9" s="45"/>
      <c r="K9" s="45"/>
      <c r="L9" s="46"/>
    </row>
    <row r="10" spans="1:12" ht="12.75">
      <c r="A10" s="153">
        <v>5</v>
      </c>
      <c r="B10" s="216" t="s">
        <v>204</v>
      </c>
      <c r="C10" s="217" t="s">
        <v>205</v>
      </c>
      <c r="D10" s="218" t="s">
        <v>232</v>
      </c>
      <c r="E10" s="154">
        <v>16.912</v>
      </c>
      <c r="F10" s="155">
        <v>16.739</v>
      </c>
      <c r="G10" s="152">
        <v>16.8</v>
      </c>
      <c r="H10" s="125">
        <f t="shared" si="0"/>
        <v>16.816999999999997</v>
      </c>
      <c r="I10" s="155">
        <v>16.816999999999997</v>
      </c>
      <c r="J10" s="45"/>
      <c r="K10" s="45"/>
      <c r="L10" s="46"/>
    </row>
    <row r="11" spans="1:12" ht="12.75">
      <c r="A11" s="223" t="s">
        <v>257</v>
      </c>
      <c r="B11" s="224" t="s">
        <v>239</v>
      </c>
      <c r="C11" s="225" t="s">
        <v>67</v>
      </c>
      <c r="D11" s="226" t="s">
        <v>240</v>
      </c>
      <c r="E11" s="127">
        <v>17.182</v>
      </c>
      <c r="F11" s="129">
        <v>17.144</v>
      </c>
      <c r="G11" s="156">
        <v>16.506</v>
      </c>
      <c r="H11" s="128">
        <f t="shared" si="0"/>
        <v>16.944</v>
      </c>
      <c r="I11" s="129"/>
      <c r="J11" s="162">
        <v>16.944</v>
      </c>
      <c r="K11" s="45"/>
      <c r="L11" s="46"/>
    </row>
    <row r="12" spans="1:12" ht="12.75">
      <c r="A12" s="227" t="s">
        <v>258</v>
      </c>
      <c r="B12" s="224" t="s">
        <v>207</v>
      </c>
      <c r="C12" s="225" t="s">
        <v>208</v>
      </c>
      <c r="D12" s="226" t="s">
        <v>192</v>
      </c>
      <c r="E12" s="127">
        <v>17.581</v>
      </c>
      <c r="F12" s="157">
        <v>16.639</v>
      </c>
      <c r="G12" s="156">
        <v>16.716</v>
      </c>
      <c r="H12" s="128">
        <f t="shared" si="0"/>
        <v>16.978666666666665</v>
      </c>
      <c r="I12" s="129"/>
      <c r="J12" s="162">
        <v>16.978666666666665</v>
      </c>
      <c r="K12" s="45"/>
      <c r="L12" s="46"/>
    </row>
    <row r="13" spans="1:12" ht="12.75">
      <c r="A13" s="158">
        <v>3</v>
      </c>
      <c r="B13" s="224" t="s">
        <v>197</v>
      </c>
      <c r="C13" s="225" t="s">
        <v>42</v>
      </c>
      <c r="D13" s="226" t="s">
        <v>235</v>
      </c>
      <c r="E13" s="127">
        <v>17.099</v>
      </c>
      <c r="F13" s="157">
        <v>17.39</v>
      </c>
      <c r="G13" s="156">
        <v>16.794</v>
      </c>
      <c r="H13" s="128">
        <f t="shared" si="0"/>
        <v>17.094333333333335</v>
      </c>
      <c r="I13" s="129"/>
      <c r="J13" s="162">
        <v>17.094333333333335</v>
      </c>
      <c r="K13" s="45"/>
      <c r="L13" s="46"/>
    </row>
    <row r="14" spans="1:12" ht="12.75">
      <c r="A14" s="159">
        <v>4</v>
      </c>
      <c r="B14" s="228" t="s">
        <v>221</v>
      </c>
      <c r="C14" s="229" t="s">
        <v>222</v>
      </c>
      <c r="D14" s="230" t="s">
        <v>223</v>
      </c>
      <c r="E14" s="160">
        <v>17.589</v>
      </c>
      <c r="F14" s="157">
        <v>17.249</v>
      </c>
      <c r="G14" s="156">
        <v>16.728</v>
      </c>
      <c r="H14" s="280">
        <f t="shared" si="0"/>
        <v>17.188666666666666</v>
      </c>
      <c r="I14" s="129"/>
      <c r="J14" s="162">
        <v>17.188666666666666</v>
      </c>
      <c r="K14" s="45"/>
      <c r="L14" s="46"/>
    </row>
    <row r="15" spans="1:12" ht="12.75">
      <c r="A15" s="161">
        <v>5</v>
      </c>
      <c r="B15" s="224" t="s">
        <v>215</v>
      </c>
      <c r="C15" s="225" t="s">
        <v>216</v>
      </c>
      <c r="D15" s="226" t="s">
        <v>217</v>
      </c>
      <c r="E15" s="127">
        <v>17.302</v>
      </c>
      <c r="F15" s="157">
        <v>17.172</v>
      </c>
      <c r="G15" s="156">
        <v>17.188</v>
      </c>
      <c r="H15" s="128">
        <f t="shared" si="0"/>
        <v>17.22066666666667</v>
      </c>
      <c r="I15" s="129"/>
      <c r="J15" s="162">
        <v>17.22066666666667</v>
      </c>
      <c r="K15" s="45"/>
      <c r="L15" s="46"/>
    </row>
    <row r="16" spans="1:12" ht="12.75">
      <c r="A16" s="161">
        <v>6</v>
      </c>
      <c r="B16" s="224" t="s">
        <v>195</v>
      </c>
      <c r="C16" s="225" t="s">
        <v>34</v>
      </c>
      <c r="D16" s="226" t="s">
        <v>196</v>
      </c>
      <c r="E16" s="127">
        <v>17.397</v>
      </c>
      <c r="F16" s="129">
        <v>17.495</v>
      </c>
      <c r="G16" s="156">
        <v>16.789</v>
      </c>
      <c r="H16" s="128">
        <f t="shared" si="0"/>
        <v>17.227</v>
      </c>
      <c r="I16" s="129"/>
      <c r="J16" s="162">
        <v>17.227</v>
      </c>
      <c r="K16" s="45"/>
      <c r="L16" s="46"/>
    </row>
    <row r="17" spans="1:12" ht="12.75">
      <c r="A17" s="231">
        <v>1</v>
      </c>
      <c r="B17" s="232" t="s">
        <v>195</v>
      </c>
      <c r="C17" s="233" t="s">
        <v>34</v>
      </c>
      <c r="D17" s="234" t="s">
        <v>183</v>
      </c>
      <c r="E17" s="133">
        <v>17.867</v>
      </c>
      <c r="F17" s="164">
        <v>17.27</v>
      </c>
      <c r="G17" s="165">
        <v>17.159</v>
      </c>
      <c r="H17" s="135">
        <f t="shared" si="0"/>
        <v>17.432</v>
      </c>
      <c r="I17" s="136"/>
      <c r="J17" s="137"/>
      <c r="K17" s="138">
        <v>17.432</v>
      </c>
      <c r="L17" s="46"/>
    </row>
    <row r="18" spans="1:12" ht="12.75">
      <c r="A18" s="235">
        <v>2</v>
      </c>
      <c r="B18" s="232" t="s">
        <v>229</v>
      </c>
      <c r="C18" s="233" t="s">
        <v>230</v>
      </c>
      <c r="D18" s="234" t="s">
        <v>231</v>
      </c>
      <c r="E18" s="133">
        <v>17.914</v>
      </c>
      <c r="F18" s="136">
        <v>17.36</v>
      </c>
      <c r="G18" s="165">
        <v>17.279</v>
      </c>
      <c r="H18" s="135">
        <f t="shared" si="0"/>
        <v>17.517666666666667</v>
      </c>
      <c r="I18" s="136"/>
      <c r="J18" s="137"/>
      <c r="K18" s="138">
        <v>17.517666666666667</v>
      </c>
      <c r="L18" s="46"/>
    </row>
    <row r="19" spans="1:12" ht="12.75">
      <c r="A19" s="166">
        <v>3</v>
      </c>
      <c r="B19" s="232" t="s">
        <v>47</v>
      </c>
      <c r="C19" s="233" t="s">
        <v>48</v>
      </c>
      <c r="D19" s="234" t="s">
        <v>49</v>
      </c>
      <c r="E19" s="133">
        <v>17.849</v>
      </c>
      <c r="F19" s="164">
        <v>17.112</v>
      </c>
      <c r="G19" s="165">
        <v>17.673</v>
      </c>
      <c r="H19" s="135">
        <f t="shared" si="0"/>
        <v>17.544666666666668</v>
      </c>
      <c r="I19" s="136"/>
      <c r="J19" s="137"/>
      <c r="K19" s="138">
        <v>17.544666666666668</v>
      </c>
      <c r="L19" s="46"/>
    </row>
    <row r="20" spans="1:12" ht="15">
      <c r="A20" s="166">
        <v>4</v>
      </c>
      <c r="B20" s="232" t="s">
        <v>199</v>
      </c>
      <c r="C20" s="233" t="s">
        <v>200</v>
      </c>
      <c r="D20" s="167" t="s">
        <v>201</v>
      </c>
      <c r="E20" s="133">
        <v>18.663</v>
      </c>
      <c r="F20" s="164">
        <v>17.58</v>
      </c>
      <c r="G20" s="165">
        <v>17.869</v>
      </c>
      <c r="H20" s="135">
        <f t="shared" si="0"/>
        <v>18.037333333333333</v>
      </c>
      <c r="I20" s="136"/>
      <c r="J20" s="137"/>
      <c r="K20" s="138">
        <v>18.037333333333333</v>
      </c>
      <c r="L20" s="46"/>
    </row>
    <row r="21" spans="1:12" ht="12.75">
      <c r="A21" s="168">
        <v>5</v>
      </c>
      <c r="B21" s="232" t="s">
        <v>197</v>
      </c>
      <c r="C21" s="233" t="s">
        <v>42</v>
      </c>
      <c r="D21" s="234" t="s">
        <v>245</v>
      </c>
      <c r="E21" s="133">
        <v>18.055</v>
      </c>
      <c r="F21" s="164">
        <v>18.018</v>
      </c>
      <c r="G21" s="165">
        <v>18.124</v>
      </c>
      <c r="H21" s="135">
        <f t="shared" si="0"/>
        <v>18.06566666666667</v>
      </c>
      <c r="I21" s="136"/>
      <c r="J21" s="137"/>
      <c r="K21" s="138">
        <v>18.06566666666667</v>
      </c>
      <c r="L21" s="163"/>
    </row>
    <row r="22" spans="1:12" ht="12.75">
      <c r="A22" s="169">
        <v>1</v>
      </c>
      <c r="B22" s="236" t="s">
        <v>202</v>
      </c>
      <c r="C22" s="237" t="s">
        <v>42</v>
      </c>
      <c r="D22" s="238" t="s">
        <v>203</v>
      </c>
      <c r="E22" s="142">
        <v>18.756</v>
      </c>
      <c r="F22" s="170">
        <v>18.563</v>
      </c>
      <c r="G22" s="171">
        <v>18.226</v>
      </c>
      <c r="H22" s="144">
        <f t="shared" si="0"/>
        <v>18.515</v>
      </c>
      <c r="I22" s="145"/>
      <c r="J22" s="146"/>
      <c r="K22" s="146"/>
      <c r="L22" s="172">
        <v>18.515</v>
      </c>
    </row>
    <row r="23" spans="1:12" ht="12.75">
      <c r="A23" s="169">
        <v>2</v>
      </c>
      <c r="B23" s="236" t="s">
        <v>199</v>
      </c>
      <c r="C23" s="237" t="s">
        <v>200</v>
      </c>
      <c r="D23" s="238" t="s">
        <v>236</v>
      </c>
      <c r="E23" s="142">
        <v>19.389</v>
      </c>
      <c r="F23" s="170">
        <v>18.581</v>
      </c>
      <c r="G23" s="171">
        <v>18.547</v>
      </c>
      <c r="H23" s="144">
        <f t="shared" si="0"/>
        <v>18.839</v>
      </c>
      <c r="I23" s="145"/>
      <c r="J23" s="146"/>
      <c r="K23" s="146"/>
      <c r="L23" s="172">
        <v>18.839</v>
      </c>
    </row>
    <row r="24" spans="1:12" ht="15">
      <c r="A24" s="169">
        <v>3</v>
      </c>
      <c r="B24" s="236" t="s">
        <v>213</v>
      </c>
      <c r="C24" s="237" t="s">
        <v>31</v>
      </c>
      <c r="D24" s="173" t="s">
        <v>214</v>
      </c>
      <c r="E24" s="142">
        <v>18.828</v>
      </c>
      <c r="F24" s="170">
        <v>18.95</v>
      </c>
      <c r="G24" s="171">
        <v>19.2</v>
      </c>
      <c r="H24" s="144">
        <f t="shared" si="0"/>
        <v>18.992666666666665</v>
      </c>
      <c r="I24" s="145"/>
      <c r="J24" s="146"/>
      <c r="K24" s="146"/>
      <c r="L24" s="172">
        <v>18.992666666666665</v>
      </c>
    </row>
    <row r="25" spans="1:12" ht="12.75">
      <c r="A25" s="169">
        <v>4</v>
      </c>
      <c r="B25" s="239" t="s">
        <v>53</v>
      </c>
      <c r="C25" s="240" t="s">
        <v>37</v>
      </c>
      <c r="D25" s="238" t="s">
        <v>54</v>
      </c>
      <c r="E25" s="142">
        <v>16.547</v>
      </c>
      <c r="F25" s="170">
        <v>16.788</v>
      </c>
      <c r="G25" s="171">
        <v>26.08</v>
      </c>
      <c r="H25" s="144">
        <f t="shared" si="0"/>
        <v>19.805</v>
      </c>
      <c r="I25" s="145"/>
      <c r="J25" s="146"/>
      <c r="K25" s="146"/>
      <c r="L25" s="172">
        <v>19.805</v>
      </c>
    </row>
    <row r="26" spans="1:12" ht="12.75">
      <c r="A26" s="169">
        <v>5</v>
      </c>
      <c r="B26" s="236" t="s">
        <v>41</v>
      </c>
      <c r="C26" s="237" t="s">
        <v>42</v>
      </c>
      <c r="D26" s="238" t="s">
        <v>43</v>
      </c>
      <c r="E26" s="142">
        <v>22.552</v>
      </c>
      <c r="F26" s="145">
        <v>19.555</v>
      </c>
      <c r="G26" s="171">
        <v>19.52</v>
      </c>
      <c r="H26" s="144">
        <f t="shared" si="0"/>
        <v>20.542333333333332</v>
      </c>
      <c r="I26" s="145"/>
      <c r="J26" s="146"/>
      <c r="K26" s="146"/>
      <c r="L26" s="172">
        <v>20.542333333333332</v>
      </c>
    </row>
    <row r="27" spans="1:12" ht="12.75">
      <c r="A27" s="169">
        <v>6</v>
      </c>
      <c r="B27" s="236" t="s">
        <v>234</v>
      </c>
      <c r="C27" s="237" t="s">
        <v>123</v>
      </c>
      <c r="D27" s="238" t="s">
        <v>35</v>
      </c>
      <c r="E27" s="142">
        <v>23.71</v>
      </c>
      <c r="F27" s="170">
        <v>21.831</v>
      </c>
      <c r="G27" s="171">
        <v>21.2</v>
      </c>
      <c r="H27" s="144">
        <f t="shared" si="0"/>
        <v>22.247</v>
      </c>
      <c r="I27" s="145"/>
      <c r="J27" s="146"/>
      <c r="K27" s="146"/>
      <c r="L27" s="172">
        <v>22.247</v>
      </c>
    </row>
    <row r="28" spans="1:12" ht="12.75">
      <c r="A28" s="169">
        <v>7</v>
      </c>
      <c r="B28" s="236" t="s">
        <v>227</v>
      </c>
      <c r="C28" s="237" t="s">
        <v>31</v>
      </c>
      <c r="D28" s="238" t="s">
        <v>228</v>
      </c>
      <c r="E28" s="142">
        <v>35.679</v>
      </c>
      <c r="F28" s="170">
        <v>30.093</v>
      </c>
      <c r="G28" s="171">
        <v>25.296</v>
      </c>
      <c r="H28" s="144">
        <f t="shared" si="0"/>
        <v>30.356000000000005</v>
      </c>
      <c r="I28" s="145"/>
      <c r="J28" s="146"/>
      <c r="K28" s="146"/>
      <c r="L28" s="172">
        <v>30.356000000000005</v>
      </c>
    </row>
    <row r="29" spans="1:12" ht="12.75">
      <c r="A29" s="169">
        <v>8</v>
      </c>
      <c r="B29" s="236" t="s">
        <v>215</v>
      </c>
      <c r="C29" s="237" t="s">
        <v>216</v>
      </c>
      <c r="D29" s="238" t="s">
        <v>243</v>
      </c>
      <c r="E29" s="142">
        <v>16.291</v>
      </c>
      <c r="F29" s="170">
        <v>1000</v>
      </c>
      <c r="G29" s="171">
        <v>16.548</v>
      </c>
      <c r="H29" s="144">
        <f t="shared" si="0"/>
        <v>344.2796666666666</v>
      </c>
      <c r="I29" s="145"/>
      <c r="J29" s="146"/>
      <c r="K29" s="146"/>
      <c r="L29" s="172">
        <v>344.2796666666666</v>
      </c>
    </row>
    <row r="30" spans="1:12" ht="12.75">
      <c r="A30" s="169">
        <v>9</v>
      </c>
      <c r="B30" s="236" t="s">
        <v>53</v>
      </c>
      <c r="C30" s="237" t="s">
        <v>37</v>
      </c>
      <c r="D30" s="238" t="s">
        <v>237</v>
      </c>
      <c r="E30" s="142">
        <v>1000</v>
      </c>
      <c r="F30" s="170">
        <v>16.238</v>
      </c>
      <c r="G30" s="171">
        <v>16.8</v>
      </c>
      <c r="H30" s="144">
        <f t="shared" si="0"/>
        <v>344.346</v>
      </c>
      <c r="I30" s="145"/>
      <c r="J30" s="146"/>
      <c r="K30" s="146"/>
      <c r="L30" s="172">
        <v>344.346</v>
      </c>
    </row>
    <row r="31" spans="1:12" ht="12.75">
      <c r="A31" s="169">
        <v>10</v>
      </c>
      <c r="B31" s="236" t="s">
        <v>78</v>
      </c>
      <c r="C31" s="237" t="s">
        <v>79</v>
      </c>
      <c r="D31" s="238" t="s">
        <v>184</v>
      </c>
      <c r="E31" s="142">
        <v>16.487</v>
      </c>
      <c r="F31" s="170">
        <v>16.7</v>
      </c>
      <c r="G31" s="171">
        <v>1000</v>
      </c>
      <c r="H31" s="144">
        <f t="shared" si="0"/>
        <v>344.3956666666666</v>
      </c>
      <c r="I31" s="145"/>
      <c r="J31" s="146"/>
      <c r="K31" s="146"/>
      <c r="L31" s="172">
        <v>344.3956666666666</v>
      </c>
    </row>
    <row r="32" spans="1:12" ht="12.75">
      <c r="A32" s="169">
        <v>11</v>
      </c>
      <c r="B32" s="236" t="s">
        <v>210</v>
      </c>
      <c r="C32" s="237" t="s">
        <v>211</v>
      </c>
      <c r="D32" s="238" t="s">
        <v>212</v>
      </c>
      <c r="E32" s="142">
        <v>17.109</v>
      </c>
      <c r="F32" s="170">
        <v>1000</v>
      </c>
      <c r="G32" s="171">
        <v>16.556</v>
      </c>
      <c r="H32" s="144">
        <f t="shared" si="0"/>
        <v>344.555</v>
      </c>
      <c r="I32" s="145"/>
      <c r="J32" s="146"/>
      <c r="K32" s="146"/>
      <c r="L32" s="172">
        <v>344.555</v>
      </c>
    </row>
    <row r="33" spans="1:12" ht="12.75">
      <c r="A33" s="169">
        <v>12</v>
      </c>
      <c r="B33" s="236" t="s">
        <v>78</v>
      </c>
      <c r="C33" s="237" t="s">
        <v>79</v>
      </c>
      <c r="D33" s="238" t="s">
        <v>80</v>
      </c>
      <c r="E33" s="142">
        <v>1000</v>
      </c>
      <c r="F33" s="170">
        <v>17.119</v>
      </c>
      <c r="G33" s="171">
        <v>16.763</v>
      </c>
      <c r="H33" s="144">
        <f t="shared" si="0"/>
        <v>344.62733333333335</v>
      </c>
      <c r="I33" s="145"/>
      <c r="J33" s="146"/>
      <c r="K33" s="146"/>
      <c r="L33" s="172">
        <v>344.62733333333335</v>
      </c>
    </row>
    <row r="34" spans="1:12" ht="12.75">
      <c r="A34" s="169">
        <v>13</v>
      </c>
      <c r="B34" s="236" t="s">
        <v>224</v>
      </c>
      <c r="C34" s="237" t="s">
        <v>42</v>
      </c>
      <c r="D34" s="238" t="s">
        <v>244</v>
      </c>
      <c r="E34" s="142">
        <v>16.999</v>
      </c>
      <c r="F34" s="145">
        <v>17.12</v>
      </c>
      <c r="G34" s="171">
        <v>1000</v>
      </c>
      <c r="H34" s="144">
        <f t="shared" si="0"/>
        <v>344.7063333333333</v>
      </c>
      <c r="I34" s="145"/>
      <c r="J34" s="146"/>
      <c r="K34" s="146"/>
      <c r="L34" s="172">
        <v>344.7063333333333</v>
      </c>
    </row>
    <row r="35" spans="1:12" ht="12.75">
      <c r="A35" s="169">
        <v>14</v>
      </c>
      <c r="B35" s="236" t="s">
        <v>218</v>
      </c>
      <c r="C35" s="237" t="s">
        <v>219</v>
      </c>
      <c r="D35" s="238" t="s">
        <v>220</v>
      </c>
      <c r="E35" s="142">
        <v>1000</v>
      </c>
      <c r="F35" s="170">
        <v>16.907</v>
      </c>
      <c r="G35" s="171">
        <v>17.349</v>
      </c>
      <c r="H35" s="144">
        <f t="shared" si="0"/>
        <v>344.752</v>
      </c>
      <c r="I35" s="145"/>
      <c r="J35" s="146"/>
      <c r="K35" s="146"/>
      <c r="L35" s="172">
        <v>344.752</v>
      </c>
    </row>
    <row r="36" spans="1:12" ht="12.75">
      <c r="A36" s="169">
        <v>15</v>
      </c>
      <c r="B36" s="236" t="s">
        <v>229</v>
      </c>
      <c r="C36" s="237" t="s">
        <v>230</v>
      </c>
      <c r="D36" s="238" t="s">
        <v>242</v>
      </c>
      <c r="E36" s="142">
        <v>1000</v>
      </c>
      <c r="F36" s="170">
        <v>18.366</v>
      </c>
      <c r="G36" s="171">
        <v>17.005</v>
      </c>
      <c r="H36" s="144">
        <f t="shared" si="0"/>
        <v>345.1236666666667</v>
      </c>
      <c r="I36" s="145"/>
      <c r="J36" s="146"/>
      <c r="K36" s="146"/>
      <c r="L36" s="172">
        <v>345.1236666666667</v>
      </c>
    </row>
    <row r="37" spans="1:12" ht="12.75">
      <c r="A37" s="169">
        <v>16</v>
      </c>
      <c r="B37" s="236" t="s">
        <v>202</v>
      </c>
      <c r="C37" s="237" t="s">
        <v>42</v>
      </c>
      <c r="D37" s="238" t="s">
        <v>238</v>
      </c>
      <c r="E37" s="142">
        <v>17.591</v>
      </c>
      <c r="F37" s="170">
        <v>18.252</v>
      </c>
      <c r="G37" s="171">
        <v>1000</v>
      </c>
      <c r="H37" s="144">
        <f t="shared" si="0"/>
        <v>345.281</v>
      </c>
      <c r="I37" s="145"/>
      <c r="J37" s="146"/>
      <c r="K37" s="146"/>
      <c r="L37" s="172">
        <v>345.281</v>
      </c>
    </row>
    <row r="38" spans="1:12" ht="12.75">
      <c r="A38" s="169">
        <v>17</v>
      </c>
      <c r="B38" s="236" t="s">
        <v>224</v>
      </c>
      <c r="C38" s="237" t="s">
        <v>42</v>
      </c>
      <c r="D38" s="238" t="s">
        <v>225</v>
      </c>
      <c r="E38" s="142">
        <v>1000</v>
      </c>
      <c r="F38" s="170">
        <v>16.929</v>
      </c>
      <c r="G38" s="171">
        <v>20.997</v>
      </c>
      <c r="H38" s="144">
        <f t="shared" si="0"/>
        <v>345.9753333333333</v>
      </c>
      <c r="I38" s="145"/>
      <c r="J38" s="146"/>
      <c r="K38" s="146"/>
      <c r="L38" s="172">
        <v>345.9753333333333</v>
      </c>
    </row>
    <row r="39" spans="1:12" ht="12.75">
      <c r="A39" s="169">
        <v>18</v>
      </c>
      <c r="B39" s="236" t="s">
        <v>197</v>
      </c>
      <c r="C39" s="237" t="s">
        <v>42</v>
      </c>
      <c r="D39" s="238" t="s">
        <v>198</v>
      </c>
      <c r="E39" s="142">
        <v>25.336</v>
      </c>
      <c r="F39" s="145">
        <v>1000</v>
      </c>
      <c r="G39" s="171">
        <v>17.973</v>
      </c>
      <c r="H39" s="144">
        <f t="shared" si="0"/>
        <v>347.76966666666664</v>
      </c>
      <c r="I39" s="145"/>
      <c r="J39" s="146"/>
      <c r="K39" s="146"/>
      <c r="L39" s="172">
        <v>347.76966666666664</v>
      </c>
    </row>
    <row r="40" spans="1:12" ht="12.75">
      <c r="A40" s="169">
        <v>19</v>
      </c>
      <c r="B40" s="236" t="s">
        <v>207</v>
      </c>
      <c r="C40" s="237" t="s">
        <v>208</v>
      </c>
      <c r="D40" s="238" t="s">
        <v>209</v>
      </c>
      <c r="E40" s="142">
        <v>1000</v>
      </c>
      <c r="F40" s="170">
        <v>16.926</v>
      </c>
      <c r="G40" s="171">
        <v>1000</v>
      </c>
      <c r="H40" s="144">
        <f t="shared" si="0"/>
        <v>672.3086666666667</v>
      </c>
      <c r="I40" s="145"/>
      <c r="J40" s="146"/>
      <c r="K40" s="146"/>
      <c r="L40" s="172">
        <v>672.3086666666667</v>
      </c>
    </row>
    <row r="41" spans="1:12" ht="12.75">
      <c r="A41" s="169">
        <v>20</v>
      </c>
      <c r="B41" s="236" t="s">
        <v>213</v>
      </c>
      <c r="C41" s="237" t="s">
        <v>31</v>
      </c>
      <c r="D41" s="238" t="s">
        <v>233</v>
      </c>
      <c r="E41" s="142">
        <v>1000</v>
      </c>
      <c r="F41" s="145">
        <v>1000</v>
      </c>
      <c r="G41" s="171">
        <v>1000</v>
      </c>
      <c r="H41" s="144">
        <f t="shared" si="0"/>
        <v>1000</v>
      </c>
      <c r="I41" s="145"/>
      <c r="J41" s="146"/>
      <c r="K41" s="146"/>
      <c r="L41" s="172">
        <v>1000</v>
      </c>
    </row>
    <row r="42" spans="1:12" ht="13.5" thickBot="1">
      <c r="A42" s="169">
        <v>21</v>
      </c>
      <c r="B42" s="241" t="s">
        <v>207</v>
      </c>
      <c r="C42" s="242" t="s">
        <v>208</v>
      </c>
      <c r="D42" s="243" t="s">
        <v>104</v>
      </c>
      <c r="E42" s="179">
        <v>1000</v>
      </c>
      <c r="F42" s="180">
        <v>1000</v>
      </c>
      <c r="G42" s="181">
        <v>1000</v>
      </c>
      <c r="H42" s="268">
        <f t="shared" si="0"/>
        <v>1000</v>
      </c>
      <c r="I42" s="180"/>
      <c r="J42" s="182"/>
      <c r="K42" s="182"/>
      <c r="L42" s="183">
        <v>1000</v>
      </c>
    </row>
  </sheetData>
  <sheetProtection/>
  <mergeCells count="3">
    <mergeCell ref="B1:G1"/>
    <mergeCell ref="B2:G2"/>
    <mergeCell ref="B3:G3"/>
  </mergeCells>
  <printOptions/>
  <pageMargins left="0.6299212598425197" right="0.2362204724409449" top="0.5" bottom="0.7480314960629921" header="0.31496062992125984" footer="0.31496062992125984"/>
  <pageSetup horizontalDpi="600" verticalDpi="600" orientation="landscape" paperSize="9" r:id="rId1"/>
  <ignoredErrors>
    <ignoredError sqref="A11:A1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9.140625" style="4" customWidth="1"/>
    <col min="2" max="2" width="13.57421875" style="4" customWidth="1"/>
    <col min="3" max="3" width="13.8515625" style="4" customWidth="1"/>
    <col min="4" max="4" width="25.8515625" style="4" customWidth="1"/>
    <col min="5" max="9" width="9.140625" style="4" customWidth="1"/>
  </cols>
  <sheetData>
    <row r="1" spans="2:11" ht="23.25">
      <c r="B1" s="196" t="s">
        <v>22</v>
      </c>
      <c r="C1" s="196"/>
      <c r="D1" s="196"/>
      <c r="E1" s="196"/>
      <c r="F1" s="196"/>
      <c r="G1" s="196"/>
      <c r="H1" s="5"/>
      <c r="I1" s="5"/>
      <c r="J1" s="1"/>
      <c r="K1" s="1"/>
    </row>
    <row r="2" spans="2:12" ht="15.75">
      <c r="B2" s="197" t="s">
        <v>21</v>
      </c>
      <c r="C2" s="197"/>
      <c r="D2" s="197"/>
      <c r="E2" s="197"/>
      <c r="F2" s="197"/>
      <c r="G2" s="197"/>
      <c r="H2" s="33"/>
      <c r="I2" s="20"/>
      <c r="J2" s="2"/>
      <c r="K2" s="2"/>
      <c r="L2" s="2"/>
    </row>
    <row r="3" spans="2:7" ht="19.5" thickBot="1">
      <c r="B3" s="198" t="s">
        <v>10</v>
      </c>
      <c r="C3" s="198"/>
      <c r="D3" s="198"/>
      <c r="E3" s="198"/>
      <c r="F3" s="198"/>
      <c r="G3" s="198"/>
    </row>
    <row r="4" spans="1:8" ht="15">
      <c r="A4" s="6" t="s">
        <v>11</v>
      </c>
      <c r="B4" s="6" t="s">
        <v>1</v>
      </c>
      <c r="C4" s="7" t="s">
        <v>0</v>
      </c>
      <c r="D4" s="6" t="s">
        <v>2</v>
      </c>
      <c r="E4" s="8" t="s">
        <v>15</v>
      </c>
      <c r="F4" s="9" t="s">
        <v>13</v>
      </c>
      <c r="G4" s="16" t="s">
        <v>16</v>
      </c>
      <c r="H4" s="21" t="s">
        <v>3</v>
      </c>
    </row>
    <row r="5" spans="1:8" ht="15.75" thickBot="1">
      <c r="A5" s="11"/>
      <c r="B5" s="11"/>
      <c r="C5" s="11"/>
      <c r="D5" s="11"/>
      <c r="E5" s="12"/>
      <c r="F5" s="13"/>
      <c r="G5" s="22"/>
      <c r="H5" s="23"/>
    </row>
    <row r="6" spans="1:8" ht="13.5" customHeight="1">
      <c r="A6" s="83">
        <v>1</v>
      </c>
      <c r="B6" s="73" t="s">
        <v>53</v>
      </c>
      <c r="C6" s="74" t="s">
        <v>37</v>
      </c>
      <c r="D6" s="75" t="s">
        <v>54</v>
      </c>
      <c r="E6" s="194">
        <v>16.609</v>
      </c>
      <c r="F6" s="90">
        <v>16.743</v>
      </c>
      <c r="G6" s="195">
        <v>16.735</v>
      </c>
      <c r="H6" s="67">
        <f aca="true" t="shared" si="0" ref="H6:H11">AVERAGE(E6:G6)</f>
        <v>16.695666666666668</v>
      </c>
    </row>
    <row r="7" spans="1:8" ht="14.25" customHeight="1">
      <c r="A7" s="44">
        <v>2</v>
      </c>
      <c r="B7" s="72" t="s">
        <v>41</v>
      </c>
      <c r="C7" s="38" t="s">
        <v>42</v>
      </c>
      <c r="D7" s="39" t="s">
        <v>43</v>
      </c>
      <c r="E7" s="31">
        <v>26.06</v>
      </c>
      <c r="F7" s="61">
        <v>19.74</v>
      </c>
      <c r="G7" s="31">
        <v>18.077</v>
      </c>
      <c r="H7" s="68">
        <f t="shared" si="0"/>
        <v>21.292333333333332</v>
      </c>
    </row>
    <row r="8" spans="1:8" ht="14.25" customHeight="1">
      <c r="A8" s="44">
        <v>3</v>
      </c>
      <c r="B8" s="72" t="s">
        <v>44</v>
      </c>
      <c r="C8" s="38" t="s">
        <v>45</v>
      </c>
      <c r="D8" s="39" t="s">
        <v>46</v>
      </c>
      <c r="E8" s="31">
        <v>29.334</v>
      </c>
      <c r="F8" s="63">
        <v>32.432</v>
      </c>
      <c r="G8" s="43">
        <v>24.281</v>
      </c>
      <c r="H8" s="68">
        <f t="shared" si="0"/>
        <v>28.682333333333332</v>
      </c>
    </row>
    <row r="9" spans="1:8" ht="14.25" customHeight="1">
      <c r="A9" s="44">
        <v>4</v>
      </c>
      <c r="B9" s="72" t="s">
        <v>47</v>
      </c>
      <c r="C9" s="38" t="s">
        <v>48</v>
      </c>
      <c r="D9" s="39" t="s">
        <v>49</v>
      </c>
      <c r="E9" s="31">
        <v>17.615</v>
      </c>
      <c r="F9" s="61">
        <v>1000</v>
      </c>
      <c r="G9" s="31">
        <v>17.215</v>
      </c>
      <c r="H9" s="68">
        <f t="shared" si="0"/>
        <v>344.9433333333333</v>
      </c>
    </row>
    <row r="10" spans="1:8" ht="14.25" customHeight="1">
      <c r="A10" s="44">
        <v>5</v>
      </c>
      <c r="B10" s="72" t="s">
        <v>51</v>
      </c>
      <c r="C10" s="38" t="s">
        <v>45</v>
      </c>
      <c r="D10" s="39" t="s">
        <v>52</v>
      </c>
      <c r="E10" s="31">
        <v>1000</v>
      </c>
      <c r="F10" s="63">
        <v>27.965</v>
      </c>
      <c r="G10" s="31">
        <v>25.066</v>
      </c>
      <c r="H10" s="68">
        <f t="shared" si="0"/>
        <v>351.01033333333334</v>
      </c>
    </row>
    <row r="11" spans="1:8" ht="14.25" customHeight="1" thickBot="1">
      <c r="A11" s="209">
        <v>6</v>
      </c>
      <c r="B11" s="71" t="s">
        <v>50</v>
      </c>
      <c r="C11" s="64" t="s">
        <v>28</v>
      </c>
      <c r="D11" s="65" t="s">
        <v>29</v>
      </c>
      <c r="E11" s="32">
        <v>39.545</v>
      </c>
      <c r="F11" s="62">
        <v>1000</v>
      </c>
      <c r="G11" s="32">
        <v>28.347</v>
      </c>
      <c r="H11" s="69">
        <f t="shared" si="0"/>
        <v>355.964</v>
      </c>
    </row>
  </sheetData>
  <sheetProtection/>
  <mergeCells count="3">
    <mergeCell ref="B1:G1"/>
    <mergeCell ref="B3:G3"/>
    <mergeCell ref="B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9.140625" style="4" customWidth="1"/>
    <col min="2" max="2" width="14.7109375" style="4" customWidth="1"/>
    <col min="3" max="3" width="9.140625" style="4" customWidth="1"/>
    <col min="4" max="4" width="18.8515625" style="4" customWidth="1"/>
    <col min="5" max="5" width="9.140625" style="81" customWidth="1"/>
    <col min="6" max="8" width="9.140625" style="4" customWidth="1"/>
  </cols>
  <sheetData>
    <row r="1" spans="2:7" ht="23.25">
      <c r="B1" s="196" t="s">
        <v>22</v>
      </c>
      <c r="C1" s="196"/>
      <c r="D1" s="196"/>
      <c r="E1" s="196"/>
      <c r="F1" s="196"/>
      <c r="G1" s="196"/>
    </row>
    <row r="2" spans="1:7" ht="16.5" thickBot="1">
      <c r="A2" s="15"/>
      <c r="B2" s="197" t="s">
        <v>21</v>
      </c>
      <c r="C2" s="197"/>
      <c r="D2" s="197"/>
      <c r="E2" s="197"/>
      <c r="F2" s="197"/>
      <c r="G2" s="197"/>
    </row>
    <row r="3" spans="1:7" ht="15">
      <c r="A3" s="275" t="s">
        <v>11</v>
      </c>
      <c r="B3" s="275" t="s">
        <v>1</v>
      </c>
      <c r="C3" s="276" t="s">
        <v>0</v>
      </c>
      <c r="D3" s="275" t="s">
        <v>2</v>
      </c>
      <c r="E3" s="270" t="s">
        <v>15</v>
      </c>
      <c r="F3" s="277" t="s">
        <v>20</v>
      </c>
      <c r="G3" s="278" t="s">
        <v>3</v>
      </c>
    </row>
    <row r="4" spans="1:7" ht="15.75" thickBot="1">
      <c r="A4" s="271"/>
      <c r="B4" s="272"/>
      <c r="C4" s="272"/>
      <c r="D4" s="272"/>
      <c r="E4" s="191"/>
      <c r="F4" s="273"/>
      <c r="G4" s="274"/>
    </row>
    <row r="5" spans="1:7" ht="12.75">
      <c r="A5" s="205">
        <v>1</v>
      </c>
      <c r="B5" s="100" t="s">
        <v>39</v>
      </c>
      <c r="C5" s="101" t="s">
        <v>34</v>
      </c>
      <c r="D5" s="102" t="s">
        <v>40</v>
      </c>
      <c r="E5" s="97">
        <v>21.7</v>
      </c>
      <c r="F5" s="94">
        <v>22.902</v>
      </c>
      <c r="G5" s="67">
        <f>AVERAGE(D5:F5)</f>
        <v>22.301000000000002</v>
      </c>
    </row>
    <row r="6" spans="1:8" ht="12.75">
      <c r="A6" s="206">
        <v>2</v>
      </c>
      <c r="B6" s="91" t="s">
        <v>33</v>
      </c>
      <c r="C6" s="92" t="s">
        <v>34</v>
      </c>
      <c r="D6" s="103" t="s">
        <v>35</v>
      </c>
      <c r="E6" s="98">
        <v>23.731</v>
      </c>
      <c r="F6" s="96">
        <v>25.354</v>
      </c>
      <c r="G6" s="68">
        <f>AVERAGE(D6:F6)</f>
        <v>24.5425</v>
      </c>
      <c r="H6" s="88"/>
    </row>
    <row r="7" spans="1:8" ht="12.75">
      <c r="A7" s="207">
        <v>3</v>
      </c>
      <c r="B7" s="91" t="s">
        <v>30</v>
      </c>
      <c r="C7" s="92" t="s">
        <v>31</v>
      </c>
      <c r="D7" s="103" t="s">
        <v>32</v>
      </c>
      <c r="E7" s="43">
        <v>31.022</v>
      </c>
      <c r="F7" s="89">
        <v>30.165</v>
      </c>
      <c r="G7" s="95">
        <f>AVERAGE(D7:F7)</f>
        <v>30.5935</v>
      </c>
      <c r="H7" s="88"/>
    </row>
    <row r="8" spans="1:8" ht="12.75">
      <c r="A8" s="206">
        <v>4</v>
      </c>
      <c r="B8" s="91" t="s">
        <v>36</v>
      </c>
      <c r="C8" s="92" t="s">
        <v>37</v>
      </c>
      <c r="D8" s="103" t="s">
        <v>38</v>
      </c>
      <c r="E8" s="98">
        <v>28.808</v>
      </c>
      <c r="F8" s="93">
        <v>32.627</v>
      </c>
      <c r="G8" s="68">
        <f>AVERAGE(D8:F8)</f>
        <v>30.7175</v>
      </c>
      <c r="H8" s="88"/>
    </row>
    <row r="9" spans="1:8" ht="13.5" thickBot="1">
      <c r="A9" s="208">
        <v>5</v>
      </c>
      <c r="B9" s="104" t="s">
        <v>27</v>
      </c>
      <c r="C9" s="105" t="s">
        <v>28</v>
      </c>
      <c r="D9" s="106" t="s">
        <v>29</v>
      </c>
      <c r="E9" s="66">
        <v>34.373</v>
      </c>
      <c r="F9" s="99">
        <v>31.652</v>
      </c>
      <c r="G9" s="69">
        <f>AVERAGE(D9:F9)</f>
        <v>33.0125</v>
      </c>
      <c r="H9" s="88"/>
    </row>
  </sheetData>
  <sheetProtection/>
  <mergeCells count="2">
    <mergeCell ref="B1:G1"/>
    <mergeCell ref="B2:G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9.140625" style="202" customWidth="1"/>
    <col min="2" max="2" width="17.00390625" style="4" customWidth="1"/>
    <col min="3" max="3" width="13.00390625" style="4" customWidth="1"/>
    <col min="4" max="4" width="14.57421875" style="4" bestFit="1" customWidth="1"/>
    <col min="5" max="8" width="9.140625" style="4" customWidth="1"/>
  </cols>
  <sheetData>
    <row r="1" spans="2:8" ht="23.25">
      <c r="B1" s="196" t="s">
        <v>22</v>
      </c>
      <c r="C1" s="196"/>
      <c r="D1" s="196"/>
      <c r="E1" s="196"/>
      <c r="F1" s="196"/>
      <c r="G1" s="196"/>
      <c r="H1" s="5"/>
    </row>
    <row r="2" spans="2:8" ht="15.75">
      <c r="B2" s="197" t="s">
        <v>21</v>
      </c>
      <c r="C2" s="197"/>
      <c r="D2" s="197"/>
      <c r="E2" s="197"/>
      <c r="F2" s="197"/>
      <c r="G2" s="197"/>
      <c r="H2" s="34"/>
    </row>
    <row r="3" spans="1:7" ht="16.5" thickBot="1">
      <c r="A3" s="203"/>
      <c r="B3" s="199" t="s">
        <v>17</v>
      </c>
      <c r="C3" s="199"/>
      <c r="D3" s="199"/>
      <c r="E3" s="199"/>
      <c r="F3" s="199"/>
      <c r="G3" s="199"/>
    </row>
    <row r="4" spans="1:7" ht="15">
      <c r="A4" s="6" t="s">
        <v>11</v>
      </c>
      <c r="B4" s="6" t="s">
        <v>1</v>
      </c>
      <c r="C4" s="7" t="s">
        <v>0</v>
      </c>
      <c r="D4" s="6" t="s">
        <v>2</v>
      </c>
      <c r="E4" s="9" t="s">
        <v>12</v>
      </c>
      <c r="F4" s="16" t="s">
        <v>20</v>
      </c>
      <c r="G4" s="6" t="s">
        <v>3</v>
      </c>
    </row>
    <row r="5" spans="1:7" ht="15.75" thickBot="1">
      <c r="A5" s="17"/>
      <c r="B5" s="17"/>
      <c r="C5" s="17"/>
      <c r="D5" s="17"/>
      <c r="E5" s="18"/>
      <c r="F5" s="19"/>
      <c r="G5" s="17"/>
    </row>
    <row r="6" spans="1:7" ht="12.75">
      <c r="A6" s="35">
        <v>1</v>
      </c>
      <c r="B6" s="73" t="s">
        <v>26</v>
      </c>
      <c r="C6" s="74" t="s">
        <v>24</v>
      </c>
      <c r="D6" s="74" t="s">
        <v>25</v>
      </c>
      <c r="E6" s="107">
        <v>47.797</v>
      </c>
      <c r="F6" s="40">
        <v>49.277</v>
      </c>
      <c r="G6" s="67">
        <f>AVERAGE(D6:F6)</f>
        <v>48.537</v>
      </c>
    </row>
    <row r="7" spans="1:7" ht="13.5" thickBot="1">
      <c r="A7" s="204">
        <v>2</v>
      </c>
      <c r="B7" s="76" t="s">
        <v>23</v>
      </c>
      <c r="C7" s="77" t="s">
        <v>24</v>
      </c>
      <c r="D7" s="77" t="s">
        <v>25</v>
      </c>
      <c r="E7" s="108">
        <v>52.828</v>
      </c>
      <c r="F7" s="109">
        <v>46.08</v>
      </c>
      <c r="G7" s="69">
        <f>AVERAGE(D7:F7)</f>
        <v>49.454</v>
      </c>
    </row>
  </sheetData>
  <sheetProtection/>
  <mergeCells count="3">
    <mergeCell ref="B2:G2"/>
    <mergeCell ref="B1:G1"/>
    <mergeCell ref="B3:G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D16" sqref="D16"/>
    </sheetView>
  </sheetViews>
  <sheetFormatPr defaultColWidth="9.140625" defaultRowHeight="12.75"/>
  <cols>
    <col min="2" max="2" width="13.421875" style="0" customWidth="1"/>
    <col min="3" max="3" width="15.57421875" style="0" customWidth="1"/>
    <col min="4" max="4" width="21.28125" style="0" customWidth="1"/>
  </cols>
  <sheetData>
    <row r="1" spans="1:8" ht="23.25">
      <c r="A1" s="4"/>
      <c r="B1" s="196" t="s">
        <v>22</v>
      </c>
      <c r="C1" s="196"/>
      <c r="D1" s="196"/>
      <c r="E1" s="196"/>
      <c r="F1" s="196"/>
      <c r="G1" s="196"/>
      <c r="H1" s="196"/>
    </row>
    <row r="2" spans="1:8" ht="15.75">
      <c r="A2" s="4"/>
      <c r="B2" s="197" t="s">
        <v>21</v>
      </c>
      <c r="C2" s="197"/>
      <c r="D2" s="197"/>
      <c r="E2" s="197"/>
      <c r="F2" s="197"/>
      <c r="G2" s="197"/>
      <c r="H2" s="197"/>
    </row>
    <row r="3" spans="1:8" ht="16.5" thickBot="1">
      <c r="A3" s="15"/>
      <c r="B3" s="199" t="s">
        <v>259</v>
      </c>
      <c r="C3" s="199"/>
      <c r="D3" s="199"/>
      <c r="E3" s="199"/>
      <c r="F3" s="199"/>
      <c r="G3" s="199"/>
      <c r="H3" s="199"/>
    </row>
    <row r="4" spans="1:8" ht="15">
      <c r="A4" s="6" t="s">
        <v>11</v>
      </c>
      <c r="B4" s="6" t="s">
        <v>1</v>
      </c>
      <c r="C4" s="7" t="s">
        <v>0</v>
      </c>
      <c r="D4" s="6" t="s">
        <v>2</v>
      </c>
      <c r="E4" s="270" t="s">
        <v>12</v>
      </c>
      <c r="F4" s="270" t="s">
        <v>20</v>
      </c>
      <c r="G4" s="9" t="s">
        <v>18</v>
      </c>
      <c r="H4" s="6" t="s">
        <v>3</v>
      </c>
    </row>
    <row r="5" spans="1:8" ht="15.75" thickBot="1">
      <c r="A5" s="11"/>
      <c r="B5" s="17"/>
      <c r="C5" s="17"/>
      <c r="D5" s="17"/>
      <c r="E5" s="191"/>
      <c r="F5" s="191"/>
      <c r="G5" s="18"/>
      <c r="H5" s="11"/>
    </row>
    <row r="6" spans="1:8" ht="15">
      <c r="A6" s="201">
        <v>1</v>
      </c>
      <c r="B6" s="85" t="s">
        <v>204</v>
      </c>
      <c r="C6" s="84" t="s">
        <v>205</v>
      </c>
      <c r="D6" s="86" t="s">
        <v>246</v>
      </c>
      <c r="E6" s="87">
        <v>17.014</v>
      </c>
      <c r="F6" s="185">
        <v>16.13</v>
      </c>
      <c r="G6" s="193">
        <v>16.406</v>
      </c>
      <c r="H6" s="190">
        <f>AVERAGE(E6:G6)</f>
        <v>16.516666666666666</v>
      </c>
    </row>
    <row r="7" spans="1:8" ht="12.75">
      <c r="A7" s="184">
        <v>2</v>
      </c>
      <c r="B7" s="78" t="s">
        <v>224</v>
      </c>
      <c r="C7" s="79" t="s">
        <v>42</v>
      </c>
      <c r="D7" s="186" t="s">
        <v>225</v>
      </c>
      <c r="E7" s="87">
        <v>16.564</v>
      </c>
      <c r="F7" s="185">
        <v>16.463</v>
      </c>
      <c r="G7" s="192">
        <v>16.825</v>
      </c>
      <c r="H7" s="68">
        <f>AVERAGE(E7:G7)</f>
        <v>16.617333333333335</v>
      </c>
    </row>
    <row r="8" spans="1:8" ht="13.5" thickBot="1">
      <c r="A8" s="37">
        <v>3</v>
      </c>
      <c r="B8" s="80" t="s">
        <v>158</v>
      </c>
      <c r="C8" s="187" t="s">
        <v>159</v>
      </c>
      <c r="D8" s="188" t="s">
        <v>247</v>
      </c>
      <c r="E8" s="189">
        <v>17.1</v>
      </c>
      <c r="F8" s="42">
        <v>16.54</v>
      </c>
      <c r="G8" s="41">
        <v>16.238</v>
      </c>
      <c r="H8" s="69">
        <f>AVERAGE(E8:G8)</f>
        <v>16.626</v>
      </c>
    </row>
    <row r="9" spans="1:8" ht="12.75">
      <c r="A9" s="4"/>
      <c r="B9" s="4"/>
      <c r="C9" s="4"/>
      <c r="D9" s="4"/>
      <c r="E9" s="4"/>
      <c r="F9" s="4"/>
      <c r="G9" s="4"/>
      <c r="H9" s="4"/>
    </row>
  </sheetData>
  <sheetProtection/>
  <mergeCells count="3">
    <mergeCell ref="B1:H1"/>
    <mergeCell ref="B2:H2"/>
    <mergeCell ref="B3:H3"/>
  </mergeCells>
  <printOptions/>
  <pageMargins left="0.7" right="0.7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9.140625" style="4" customWidth="1"/>
    <col min="2" max="2" width="14.57421875" style="4" customWidth="1"/>
    <col min="3" max="3" width="15.421875" style="4" customWidth="1"/>
    <col min="4" max="4" width="21.28125" style="4" customWidth="1"/>
    <col min="5" max="6" width="12.421875" style="4" customWidth="1"/>
    <col min="7" max="7" width="13.57421875" style="4" customWidth="1"/>
    <col min="8" max="9" width="9.140625" style="4" customWidth="1"/>
  </cols>
  <sheetData>
    <row r="1" spans="3:8" ht="23.25">
      <c r="C1" s="196" t="s">
        <v>22</v>
      </c>
      <c r="D1" s="196"/>
      <c r="E1" s="196"/>
      <c r="F1" s="196"/>
      <c r="G1" s="196"/>
      <c r="H1" s="196"/>
    </row>
    <row r="2" spans="2:8" ht="15.75">
      <c r="B2" s="59"/>
      <c r="C2" s="197" t="s">
        <v>21</v>
      </c>
      <c r="D2" s="197"/>
      <c r="E2" s="197"/>
      <c r="F2" s="197"/>
      <c r="G2" s="197"/>
      <c r="H2" s="197"/>
    </row>
    <row r="3" spans="3:7" ht="19.5" thickBot="1">
      <c r="C3" s="200" t="s">
        <v>19</v>
      </c>
      <c r="D3" s="200"/>
      <c r="E3" s="200"/>
      <c r="F3" s="200"/>
      <c r="G3" s="200"/>
    </row>
    <row r="4" spans="1:8" ht="15">
      <c r="A4" s="6" t="s">
        <v>11</v>
      </c>
      <c r="B4" s="6" t="s">
        <v>1</v>
      </c>
      <c r="C4" s="7" t="s">
        <v>0</v>
      </c>
      <c r="D4" s="6" t="s">
        <v>2</v>
      </c>
      <c r="E4" s="8" t="s">
        <v>15</v>
      </c>
      <c r="F4" s="8" t="s">
        <v>13</v>
      </c>
      <c r="G4" s="9" t="s">
        <v>18</v>
      </c>
      <c r="H4" s="10" t="s">
        <v>3</v>
      </c>
    </row>
    <row r="5" spans="1:8" ht="15.75" thickBot="1">
      <c r="A5" s="11"/>
      <c r="B5" s="11"/>
      <c r="C5" s="11"/>
      <c r="D5" s="11"/>
      <c r="E5" s="12"/>
      <c r="F5" s="12"/>
      <c r="G5" s="13"/>
      <c r="H5" s="14"/>
    </row>
    <row r="6" spans="1:8" ht="12.75">
      <c r="A6" s="35">
        <v>1</v>
      </c>
      <c r="B6" s="73" t="s">
        <v>248</v>
      </c>
      <c r="C6" s="74" t="s">
        <v>67</v>
      </c>
      <c r="D6" s="75" t="s">
        <v>249</v>
      </c>
      <c r="E6" s="60">
        <v>32.253</v>
      </c>
      <c r="F6" s="30">
        <v>28.72</v>
      </c>
      <c r="G6" s="70">
        <v>27.099</v>
      </c>
      <c r="H6" s="67">
        <f>AVERAGE(E6:G6)</f>
        <v>29.357333333333333</v>
      </c>
    </row>
    <row r="7" spans="1:8" ht="12.75">
      <c r="A7" s="36">
        <v>2</v>
      </c>
      <c r="B7" s="72" t="s">
        <v>72</v>
      </c>
      <c r="C7" s="38" t="s">
        <v>253</v>
      </c>
      <c r="D7" s="39" t="s">
        <v>254</v>
      </c>
      <c r="E7" s="61">
        <v>30.736</v>
      </c>
      <c r="F7" s="31">
        <v>28.222</v>
      </c>
      <c r="G7" s="61">
        <v>1000</v>
      </c>
      <c r="H7" s="68">
        <f>AVERAGE(E7:G7)</f>
        <v>352.98600000000005</v>
      </c>
    </row>
    <row r="8" spans="1:8" ht="13.5" thickBot="1">
      <c r="A8" s="37">
        <v>3</v>
      </c>
      <c r="B8" s="71" t="s">
        <v>250</v>
      </c>
      <c r="C8" s="64" t="s">
        <v>251</v>
      </c>
      <c r="D8" s="65" t="s">
        <v>252</v>
      </c>
      <c r="E8" s="62">
        <v>38.489</v>
      </c>
      <c r="F8" s="32">
        <v>1000</v>
      </c>
      <c r="G8" s="62">
        <v>41.953</v>
      </c>
      <c r="H8" s="69">
        <f>AVERAGE(E8:G8)</f>
        <v>360.14733333333334</v>
      </c>
    </row>
  </sheetData>
  <sheetProtection/>
  <mergeCells count="3">
    <mergeCell ref="C3:G3"/>
    <mergeCell ref="C1:H1"/>
    <mergeCell ref="C2:H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Shelly Frame</dc:creator>
  <cp:keywords/>
  <dc:description/>
  <cp:lastModifiedBy>Shelly Frame</cp:lastModifiedBy>
  <cp:lastPrinted>2022-09-24T05:06:47Z</cp:lastPrinted>
  <dcterms:created xsi:type="dcterms:W3CDTF">2010-03-15T02:47:49Z</dcterms:created>
  <dcterms:modified xsi:type="dcterms:W3CDTF">2022-09-25T04:31:43Z</dcterms:modified>
  <cp:category/>
  <cp:version/>
  <cp:contentType/>
  <cp:contentStatus/>
</cp:coreProperties>
</file>