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012" tabRatio="826" firstSheet="3" activeTab="6"/>
  </bookViews>
  <sheets>
    <sheet name="Ring 1(Music and Medium)" sheetId="1" state="hidden" r:id="rId1"/>
    <sheet name="Non music" sheetId="2" state="hidden" r:id="rId2"/>
    <sheet name="FLU VACC" sheetId="3" state="hidden" r:id="rId3"/>
    <sheet name="PRELIM AND NOV NO POINTS" sheetId="4" r:id="rId4"/>
    <sheet name="NOV POINTS AND PAIRS" sheetId="6" r:id="rId5"/>
    <sheet name="ELEMENTARY" sheetId="5" r:id="rId6"/>
    <sheet name="MEDIUM" sheetId="7" r:id="rId7"/>
    <sheet name="WARM UP )" sheetId="9" r:id="rId8"/>
    <sheet name=" jORVIC" sheetId="8" r:id="rId9"/>
    <sheet name="Trophies" sheetId="10" state="hidden" r:id="rId10"/>
  </sheets>
  <definedNames>
    <definedName name="_xlnm.Print_Area" localSheetId="2">'FLU VACC'!$A$1:$H$102</definedName>
    <definedName name="_xlnm.Print_Area" localSheetId="3">'PRELIM AND NOV NO POINTS'!$A$1:$J$20</definedName>
    <definedName name="_xlnm.Print_Area" localSheetId="0">'Ring 1(Music and Medium)'!#REF!</definedName>
    <definedName name="_xlnm.Print_Titles" localSheetId="2">'FLU VACC'!$1:$1</definedName>
  </definedNames>
  <calcPr calcId="152511"/>
</workbook>
</file>

<file path=xl/calcChain.xml><?xml version="1.0" encoding="utf-8"?>
<calcChain xmlns="http://schemas.openxmlformats.org/spreadsheetml/2006/main">
  <c r="J11" i="7" l="1"/>
  <c r="J12" i="7"/>
  <c r="I14" i="5"/>
  <c r="I21" i="6"/>
  <c r="I19" i="6"/>
  <c r="H30" i="8"/>
  <c r="H27" i="8"/>
  <c r="H24" i="8"/>
  <c r="I7" i="8"/>
  <c r="I12" i="8"/>
  <c r="I14" i="8"/>
  <c r="I8" i="8"/>
  <c r="I13" i="8"/>
  <c r="I10" i="8"/>
  <c r="I15" i="8"/>
  <c r="I3" i="8"/>
  <c r="I4" i="8"/>
  <c r="I11" i="8"/>
  <c r="I9" i="8"/>
  <c r="J9" i="9"/>
  <c r="I6" i="8"/>
  <c r="I5" i="8"/>
  <c r="I34" i="6"/>
  <c r="I32" i="6"/>
  <c r="J7" i="9"/>
  <c r="J6" i="9"/>
  <c r="J8" i="9"/>
  <c r="J11" i="9"/>
  <c r="J10" i="9"/>
  <c r="J5" i="9"/>
  <c r="J4" i="9"/>
  <c r="J3" i="9"/>
  <c r="J2" i="9"/>
  <c r="I8" i="6" l="1"/>
  <c r="J6" i="7" l="1"/>
  <c r="J5" i="7"/>
  <c r="J7" i="7"/>
  <c r="J3" i="7"/>
  <c r="J4" i="7"/>
  <c r="J14" i="7" l="1"/>
  <c r="J13" i="7"/>
  <c r="I5" i="5"/>
  <c r="I6" i="5"/>
  <c r="I7" i="5"/>
  <c r="I4" i="5"/>
  <c r="I8" i="5"/>
  <c r="I3" i="5"/>
  <c r="I3" i="6"/>
  <c r="I4" i="6"/>
  <c r="I11" i="6"/>
  <c r="I10" i="6"/>
  <c r="I7" i="6"/>
  <c r="I9" i="6"/>
  <c r="I13" i="6"/>
  <c r="I12" i="6"/>
  <c r="I6" i="6"/>
  <c r="I5" i="6"/>
  <c r="I14" i="4"/>
  <c r="I12" i="4"/>
  <c r="I13" i="4"/>
  <c r="I11" i="4"/>
  <c r="I7" i="4"/>
  <c r="I3" i="4"/>
</calcChain>
</file>

<file path=xl/sharedStrings.xml><?xml version="1.0" encoding="utf-8"?>
<sst xmlns="http://schemas.openxmlformats.org/spreadsheetml/2006/main" count="1227" uniqueCount="239">
  <si>
    <t>TIME</t>
  </si>
  <si>
    <t>CLUB</t>
  </si>
  <si>
    <t>RIDER</t>
  </si>
  <si>
    <t>HORSE</t>
  </si>
  <si>
    <t>CALDERDALE</t>
  </si>
  <si>
    <t>JUNIOR PRELIM DTM</t>
  </si>
  <si>
    <t>BRIMHAM</t>
  </si>
  <si>
    <t>ELLIE</t>
  </si>
  <si>
    <t xml:space="preserve">SCARBOROUGH </t>
  </si>
  <si>
    <t>JUNIOR NOVICE DTM</t>
  </si>
  <si>
    <t>EAST YORKSHIRE</t>
  </si>
  <si>
    <t>EMMA</t>
  </si>
  <si>
    <t>MOUNFIELD</t>
  </si>
  <si>
    <t>COLIN</t>
  </si>
  <si>
    <t>WHITE ROSE</t>
  </si>
  <si>
    <t>RACHEL</t>
  </si>
  <si>
    <t>NEWTON</t>
  </si>
  <si>
    <t>WYHP</t>
  </si>
  <si>
    <t>BRENDA</t>
  </si>
  <si>
    <t>DAVIES</t>
  </si>
  <si>
    <t>BRACKENSPA DOUBLE OR QUITS</t>
  </si>
  <si>
    <t>STANHOPES BOBBY DAZZLER</t>
  </si>
  <si>
    <t>SOPHIE</t>
  </si>
  <si>
    <t>WEBB</t>
  </si>
  <si>
    <t>GLYNAWEN MAGIC STAR</t>
  </si>
  <si>
    <t>SENIOR PAIRS</t>
  </si>
  <si>
    <t>FEARN</t>
  </si>
  <si>
    <t>MARCO</t>
  </si>
  <si>
    <t>NIDD VALLEY</t>
  </si>
  <si>
    <t>HUTCHINSON</t>
  </si>
  <si>
    <t>SHAMBALLY SHADOW</t>
  </si>
  <si>
    <t>CLAIRE</t>
  </si>
  <si>
    <t>GRACE</t>
  </si>
  <si>
    <t>HAREWOOD</t>
  </si>
  <si>
    <t>KATE</t>
  </si>
  <si>
    <t>LUCY</t>
  </si>
  <si>
    <t>CLAYPHAN</t>
  </si>
  <si>
    <t>PENGOCH RHUN</t>
  </si>
  <si>
    <t>KATHY</t>
  </si>
  <si>
    <t>DOUBLE DILEMMA</t>
  </si>
  <si>
    <t>JANE</t>
  </si>
  <si>
    <t>BALL</t>
  </si>
  <si>
    <t>CURTI</t>
  </si>
  <si>
    <t>TONI</t>
  </si>
  <si>
    <t>TAIT</t>
  </si>
  <si>
    <t>NODSERVATORY</t>
  </si>
  <si>
    <t>FOSTER</t>
  </si>
  <si>
    <t>CELESTIAL PRIDE</t>
  </si>
  <si>
    <t>REYNOLDS</t>
  </si>
  <si>
    <t>WIGWAM SAM</t>
  </si>
  <si>
    <t>MALTON</t>
  </si>
  <si>
    <t>SMALL</t>
  </si>
  <si>
    <t>WELLBROW DEWDROP</t>
  </si>
  <si>
    <t>FREEAR</t>
  </si>
  <si>
    <t>EBOR VALE</t>
  </si>
  <si>
    <t>PAIRS DTM</t>
  </si>
  <si>
    <t>ELEMENTARY DTM</t>
  </si>
  <si>
    <t>MARK</t>
  </si>
  <si>
    <t>CHINO PEARL</t>
  </si>
  <si>
    <t>CONTADO</t>
  </si>
  <si>
    <t>KATHRYN</t>
  </si>
  <si>
    <t>WHEELOCK</t>
  </si>
  <si>
    <t>WESTPOINT FIRST OF MANY</t>
  </si>
  <si>
    <t>FIONA</t>
  </si>
  <si>
    <t>MARIA</t>
  </si>
  <si>
    <t>MCDIARMID</t>
  </si>
  <si>
    <t>LOW</t>
  </si>
  <si>
    <t>MEDIUM DTM</t>
  </si>
  <si>
    <t>LORDSHIPS DELUSION</t>
  </si>
  <si>
    <t>STRINGER</t>
  </si>
  <si>
    <t>HOTSPUR SMOOTH OPERATOR</t>
  </si>
  <si>
    <t>SAMANTHA</t>
  </si>
  <si>
    <t>ROZENBROEK</t>
  </si>
  <si>
    <t>URETTE</t>
  </si>
  <si>
    <t>JUDITH</t>
  </si>
  <si>
    <t>LEGATO II</t>
  </si>
  <si>
    <t>TEST</t>
  </si>
  <si>
    <t>GENEVA</t>
  </si>
  <si>
    <t>NUMBER</t>
  </si>
  <si>
    <t>W/D</t>
  </si>
  <si>
    <t>Jorvic Teams</t>
  </si>
  <si>
    <t>PERFORMANCE MARK</t>
  </si>
  <si>
    <t>ARTISTIC MERIT</t>
  </si>
  <si>
    <t>TOTAL</t>
  </si>
  <si>
    <t>PLACE</t>
  </si>
  <si>
    <t>NAF SENIOR PICKATEST DRESSAGE</t>
  </si>
  <si>
    <t>COLLECTIVES</t>
  </si>
  <si>
    <t>%</t>
  </si>
  <si>
    <t>NO</t>
  </si>
  <si>
    <t>TEAM TOTAL</t>
  </si>
  <si>
    <t>JORVIC CHAMPIONSHIP</t>
  </si>
  <si>
    <t>TOTAL (%)</t>
  </si>
  <si>
    <t>TOTAL %</t>
  </si>
  <si>
    <t>Club</t>
  </si>
  <si>
    <t>Class</t>
  </si>
  <si>
    <t>Name</t>
  </si>
  <si>
    <t>Contact Details</t>
  </si>
  <si>
    <t>Signature</t>
  </si>
  <si>
    <t>Junior Prelim</t>
  </si>
  <si>
    <t>Junior Novice</t>
  </si>
  <si>
    <t>Senior Novice (No Points)</t>
  </si>
  <si>
    <t>Senior Novice (+Points)</t>
  </si>
  <si>
    <t>Medium DTM</t>
  </si>
  <si>
    <t>Elementary DTM</t>
  </si>
  <si>
    <t>Medium</t>
  </si>
  <si>
    <t>Pairs DTM</t>
  </si>
  <si>
    <t>Pairs</t>
  </si>
  <si>
    <t>Jorvik</t>
  </si>
  <si>
    <t>Trophies - Dressage to Music, Jorvik, Medium &amp; Pairs</t>
  </si>
  <si>
    <t xml:space="preserve"> </t>
  </si>
  <si>
    <t xml:space="preserve">SARAH </t>
  </si>
  <si>
    <t>OVERALL PLACE</t>
  </si>
  <si>
    <t>TEAM SCORE</t>
  </si>
  <si>
    <t>SCORE</t>
  </si>
  <si>
    <t>JORVIK IS PLACE 1st AND 2nd BY LEVEL AND THEN OVERALL FOR CHAMPIONSHIP ACROSS ALL LEVELS</t>
  </si>
  <si>
    <t>VERDO HORSE BEDDING SENIOR ELEMENTARY DRESSAGE TO MUSIC</t>
  </si>
  <si>
    <t>COLLECTIVE</t>
  </si>
  <si>
    <t>ISABELLE</t>
  </si>
  <si>
    <t>INESON</t>
  </si>
  <si>
    <t>ALLNABROONE BER</t>
  </si>
  <si>
    <t>MICHEALA</t>
  </si>
  <si>
    <t xml:space="preserve">SOPHIE </t>
  </si>
  <si>
    <t>SARAH</t>
  </si>
  <si>
    <t>THOMAS</t>
  </si>
  <si>
    <t>SO WALTER?</t>
  </si>
  <si>
    <t>SELBY</t>
  </si>
  <si>
    <t>ANDREA</t>
  </si>
  <si>
    <t>PEEL</t>
  </si>
  <si>
    <t>CASA BLANCA</t>
  </si>
  <si>
    <t xml:space="preserve">CURTI </t>
  </si>
  <si>
    <t>JOLIFFE</t>
  </si>
  <si>
    <t>JAYNE</t>
  </si>
  <si>
    <t>HAWLEY</t>
  </si>
  <si>
    <t>WOODCOCK RYAN</t>
  </si>
  <si>
    <t>CHRIS</t>
  </si>
  <si>
    <t>JOE MOUSE</t>
  </si>
  <si>
    <t>JOYCE</t>
  </si>
  <si>
    <t>FLAYNE DANDINI</t>
  </si>
  <si>
    <t>SUZIE</t>
  </si>
  <si>
    <t>TRELAWNEY</t>
  </si>
  <si>
    <t>CHEMET</t>
  </si>
  <si>
    <t xml:space="preserve">AMY </t>
  </si>
  <si>
    <t>MCLEAN</t>
  </si>
  <si>
    <t xml:space="preserve">NORTHALLERTON </t>
  </si>
  <si>
    <t xml:space="preserve">CAROLINE </t>
  </si>
  <si>
    <t>I 'ANSON</t>
  </si>
  <si>
    <t>DUNGARVAN ELVIS</t>
  </si>
  <si>
    <t>DAVE</t>
  </si>
  <si>
    <t>TOP SPEC SENIOR NOVICE DRESSAGE TO MUSIC (POINTS SECTION)</t>
  </si>
  <si>
    <t>TOP SPEC NOVICE PAIRS DRESSAGE TO MUSIC</t>
  </si>
  <si>
    <t>TOP SPEC JUNIOR PRELIM DRESSAGE TO MUSIC</t>
  </si>
  <si>
    <t>TOP SPEC JUNIOR NOVICE DRESSAGE TO MUSIC</t>
  </si>
  <si>
    <t>TOP SPEC SENIOR NOVICE DRESSAGE TO MUSIC (ZERO POINTS)</t>
  </si>
  <si>
    <t>REBECCA</t>
  </si>
  <si>
    <t>CYRUS</t>
  </si>
  <si>
    <t>KAREN</t>
  </si>
  <si>
    <t>ECKSTEIN</t>
  </si>
  <si>
    <t>ROXY V</t>
  </si>
  <si>
    <t xml:space="preserve">PEEL </t>
  </si>
  <si>
    <t>MAATEUS</t>
  </si>
  <si>
    <t>ADVANCED MEDIUM DTM</t>
  </si>
  <si>
    <t>CINILOUISE</t>
  </si>
  <si>
    <t>DHI VIDIUS</t>
  </si>
  <si>
    <t>TRIUMPH LAAREHEIDE Z</t>
  </si>
  <si>
    <t>M69</t>
  </si>
  <si>
    <t>AM91</t>
  </si>
  <si>
    <t>BENNETT</t>
  </si>
  <si>
    <t>HANNAH</t>
  </si>
  <si>
    <t>MORTER</t>
  </si>
  <si>
    <t>MURPHY</t>
  </si>
  <si>
    <t>JOANNA</t>
  </si>
  <si>
    <t>PEDEN</t>
  </si>
  <si>
    <t>BEECH HILL BOY</t>
  </si>
  <si>
    <t>TOP SPECSENIOR PICKATEST DRESSAGE TO MUSIC</t>
  </si>
  <si>
    <t>ARENA 1</t>
  </si>
  <si>
    <t>SENIOR DTM ZERO POINTS</t>
  </si>
  <si>
    <t>SENIOR DTM NOVICE</t>
  </si>
  <si>
    <t>NORTHEN</t>
  </si>
  <si>
    <t>JENTA</t>
  </si>
  <si>
    <t>NOVICE PAIRS DTM</t>
  </si>
  <si>
    <t>ARENA 2</t>
  </si>
  <si>
    <t>P12</t>
  </si>
  <si>
    <t xml:space="preserve">CATHERINE </t>
  </si>
  <si>
    <t xml:space="preserve">CUNDALL </t>
  </si>
  <si>
    <t xml:space="preserve">LABURNUM DARCEY </t>
  </si>
  <si>
    <t>ACKWORTH</t>
  </si>
  <si>
    <t>MEGAN</t>
  </si>
  <si>
    <t>HEMMINGWAY</t>
  </si>
  <si>
    <t>WAKKAS FORTUNE</t>
  </si>
  <si>
    <t>TONYA</t>
  </si>
  <si>
    <t>DELANEY</t>
  </si>
  <si>
    <t>MAX</t>
  </si>
  <si>
    <t>NIKKI</t>
  </si>
  <si>
    <t>RICHMOND</t>
  </si>
  <si>
    <t>BOPPYS DANCER</t>
  </si>
  <si>
    <t>N24</t>
  </si>
  <si>
    <t>PREMIER AMBITIONS</t>
  </si>
  <si>
    <t>MARGARET</t>
  </si>
  <si>
    <t>SMITH</t>
  </si>
  <si>
    <t>MOULON ROUGE</t>
  </si>
  <si>
    <t>E42</t>
  </si>
  <si>
    <t>BARR</t>
  </si>
  <si>
    <t>WORKING DAY</t>
  </si>
  <si>
    <t>Change arena to 60</t>
  </si>
  <si>
    <t>P15</t>
  </si>
  <si>
    <t>PHOEBE</t>
  </si>
  <si>
    <t>TOWERS</t>
  </si>
  <si>
    <t>ARBER B</t>
  </si>
  <si>
    <t>N23</t>
  </si>
  <si>
    <t>E40</t>
  </si>
  <si>
    <t xml:space="preserve">BEAL </t>
  </si>
  <si>
    <t>CAHDER MERLIN HAZE</t>
  </si>
  <si>
    <t>E43</t>
  </si>
  <si>
    <t>Novice Pairs DTM</t>
  </si>
  <si>
    <t>JOLLIFFE</t>
  </si>
  <si>
    <t>Start your DTM 451 - to available 500.....</t>
  </si>
  <si>
    <t>Start your Marj arena- 255 to available 300....</t>
  </si>
  <si>
    <t>(Warm up- Pairs- Jorvik Championship)</t>
  </si>
  <si>
    <t>Number</t>
  </si>
  <si>
    <t>Time</t>
  </si>
  <si>
    <t>Test</t>
  </si>
  <si>
    <t>1st Name</t>
  </si>
  <si>
    <t>2nd Name</t>
  </si>
  <si>
    <t>Horse</t>
  </si>
  <si>
    <t>Vaccination</t>
  </si>
  <si>
    <t>NAF NOVICE PAIRS DRESSAGE</t>
  </si>
  <si>
    <t>w/d</t>
  </si>
  <si>
    <t>Class Place</t>
  </si>
  <si>
    <t>N1</t>
  </si>
  <si>
    <t>N2</t>
  </si>
  <si>
    <t>P1</t>
  </si>
  <si>
    <t>P2</t>
  </si>
  <si>
    <t>E1</t>
  </si>
  <si>
    <t>E2</t>
  </si>
  <si>
    <t>PRIZE GIVING 1.30 PM</t>
  </si>
  <si>
    <t>TOP SPEC ELEMENTARY PAIRS DRESSAGE TO MUSIC</t>
  </si>
  <si>
    <t>Amended</t>
  </si>
  <si>
    <t>4=</t>
  </si>
  <si>
    <t xml:space="preserve">Prize giving for Senior Pickatest 16.30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</si>
</sst>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4"/>
      <color theme="1"/>
      <name val="Calibri"/>
      <family val="2"/>
      <scheme val="minor"/>
    </font>
    <font>
      <sz val="11"/>
      <color theme="1"/>
      <name val="Calibri"/>
      <family val="2"/>
      <scheme val="minor"/>
    </font>
    <font>
      <sz val="10"/>
      <name val="Arial"/>
      <family val="2"/>
    </font>
    <font>
      <b/>
      <sz val="11"/>
      <color indexed="8"/>
      <name val="Calibri"/>
      <family val="2"/>
    </font>
    <font>
      <b/>
      <sz val="14"/>
      <color indexed="8"/>
      <name val="Calibri"/>
      <family val="2"/>
    </font>
    <font>
      <sz val="11"/>
      <name val="Arial"/>
      <family val="2"/>
    </font>
    <font>
      <sz val="11"/>
      <color theme="1"/>
      <name val="Calibri"/>
      <family val="2"/>
      <scheme val="minor"/>
    </font>
    <font>
      <b/>
      <sz val="11"/>
      <name val="Arial"/>
      <family val="2"/>
    </font>
    <font>
      <sz val="10"/>
      <color theme="1"/>
      <name val="Calibri"/>
      <family val="2"/>
      <scheme val="minor"/>
    </font>
    <font>
      <sz val="14"/>
      <color indexed="8"/>
      <name val="Calibri"/>
      <family val="2"/>
    </font>
    <font>
      <sz val="10"/>
      <name val="Arial"/>
    </font>
    <font>
      <sz val="10"/>
      <name val="Calibri"/>
      <family val="2"/>
      <scheme val="minor"/>
    </font>
    <font>
      <sz val="10"/>
      <color rgb="FF000000"/>
      <name val="Arial"/>
    </font>
    <font>
      <b/>
      <sz val="11"/>
      <color theme="1"/>
      <name val="Calibri"/>
      <family val="2"/>
      <scheme val="minor"/>
    </font>
    <font>
      <sz val="16"/>
      <color theme="1"/>
      <name val="Calibri"/>
      <family val="2"/>
      <scheme val="minor"/>
    </font>
    <font>
      <b/>
      <strike/>
      <sz val="11"/>
      <color indexed="8"/>
      <name val="Calibri"/>
      <family val="2"/>
    </font>
    <font>
      <strike/>
      <sz val="10"/>
      <color theme="1"/>
      <name val="Calibri"/>
      <family val="2"/>
      <scheme val="minor"/>
    </font>
    <font>
      <strike/>
      <sz val="14"/>
      <color theme="1"/>
      <name val="Calibri"/>
      <family val="2"/>
      <scheme val="minor"/>
    </font>
    <font>
      <strike/>
      <sz val="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0070C0"/>
        <bgColor indexed="64"/>
      </patternFill>
    </fill>
    <fill>
      <patternFill patternType="solid">
        <fgColor theme="7" tint="-0.249977111117893"/>
        <bgColor indexed="64"/>
      </patternFill>
    </fill>
    <fill>
      <patternFill patternType="solid">
        <fgColor rgb="FFE6B8B7"/>
        <bgColor indexed="64"/>
      </patternFill>
    </fill>
    <fill>
      <patternFill patternType="solid">
        <fgColor theme="5" tint="0.39997558519241921"/>
        <bgColor indexed="64"/>
      </patternFill>
    </fill>
    <fill>
      <patternFill patternType="solid">
        <fgColor indexed="13"/>
        <bgColor indexed="64"/>
      </patternFill>
    </fill>
    <fill>
      <patternFill patternType="solid">
        <fgColor rgb="FF93DBD4"/>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17"/>
        <bgColor indexed="64"/>
      </patternFill>
    </fill>
    <fill>
      <patternFill patternType="solid">
        <fgColor rgb="FF99FF3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theme="0" tint="-0.249977111117893"/>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s>
  <cellStyleXfs count="3">
    <xf numFmtId="0" fontId="0" fillId="0" borderId="0"/>
    <xf numFmtId="0" fontId="10" fillId="0" borderId="0"/>
    <xf numFmtId="0" fontId="12" fillId="0" borderId="0"/>
  </cellStyleXfs>
  <cellXfs count="170">
    <xf numFmtId="0" fontId="0" fillId="0" borderId="0" xfId="0"/>
    <xf numFmtId="0" fontId="2" fillId="2" borderId="1" xfId="0" applyFont="1" applyFill="1" applyBorder="1" applyAlignment="1">
      <alignment horizontal="center"/>
    </xf>
    <xf numFmtId="0" fontId="0" fillId="0" borderId="1" xfId="0" applyBorder="1"/>
    <xf numFmtId="0" fontId="0" fillId="0" borderId="0" xfId="0" applyBorder="1"/>
    <xf numFmtId="0" fontId="0" fillId="0" borderId="1" xfId="0" applyBorder="1" applyAlignment="1">
      <alignment horizontal="left"/>
    </xf>
    <xf numFmtId="0" fontId="2" fillId="0" borderId="0" xfId="0" applyFont="1"/>
    <xf numFmtId="0" fontId="0" fillId="0" borderId="0" xfId="0" applyFill="1" applyBorder="1"/>
    <xf numFmtId="0" fontId="0" fillId="0" borderId="7" xfId="0" applyBorder="1"/>
    <xf numFmtId="0" fontId="0" fillId="2" borderId="1" xfId="0" applyFill="1" applyBorder="1" applyAlignment="1">
      <alignment horizontal="center"/>
    </xf>
    <xf numFmtId="0" fontId="0" fillId="2" borderId="1" xfId="0" applyFill="1" applyBorder="1" applyAlignment="1">
      <alignment horizontal="center" wrapText="1"/>
    </xf>
    <xf numFmtId="0" fontId="0" fillId="0" borderId="3" xfId="0" applyBorder="1"/>
    <xf numFmtId="0" fontId="6" fillId="0" borderId="3" xfId="0" applyFont="1" applyBorder="1"/>
    <xf numFmtId="0" fontId="0" fillId="2" borderId="7" xfId="0" applyFill="1" applyBorder="1" applyAlignment="1">
      <alignment horizontal="center" wrapText="1"/>
    </xf>
    <xf numFmtId="0" fontId="0" fillId="2" borderId="7" xfId="0" applyFill="1" applyBorder="1" applyAlignment="1">
      <alignment horizontal="center"/>
    </xf>
    <xf numFmtId="0" fontId="0" fillId="2" borderId="8" xfId="0" applyFill="1" applyBorder="1" applyAlignment="1">
      <alignment horizontal="center"/>
    </xf>
    <xf numFmtId="0" fontId="0" fillId="0" borderId="3" xfId="0" applyFill="1" applyBorder="1"/>
    <xf numFmtId="0" fontId="0" fillId="2" borderId="1" xfId="0" applyFill="1" applyBorder="1" applyAlignment="1">
      <alignment horizontal="center"/>
    </xf>
    <xf numFmtId="0" fontId="0" fillId="2" borderId="1" xfId="0" applyFill="1" applyBorder="1" applyAlignment="1">
      <alignment horizontal="center"/>
    </xf>
    <xf numFmtId="0" fontId="8" fillId="2" borderId="1" xfId="0" applyFont="1" applyFill="1" applyBorder="1" applyAlignment="1">
      <alignment horizontal="center" wrapText="1"/>
    </xf>
    <xf numFmtId="0" fontId="0" fillId="0" borderId="9" xfId="0" applyBorder="1"/>
    <xf numFmtId="2" fontId="0" fillId="0" borderId="10" xfId="0" applyNumberFormat="1" applyBorder="1"/>
    <xf numFmtId="0" fontId="0" fillId="0" borderId="10" xfId="0" applyBorder="1" applyAlignment="1">
      <alignment horizontal="left"/>
    </xf>
    <xf numFmtId="0" fontId="0" fillId="0" borderId="10" xfId="0" applyBorder="1"/>
    <xf numFmtId="2" fontId="0" fillId="0" borderId="1" xfId="0" applyNumberFormat="1" applyBorder="1" applyAlignment="1">
      <alignment horizontal="center"/>
    </xf>
    <xf numFmtId="0" fontId="0" fillId="2" borderId="1" xfId="0" applyFill="1"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12" xfId="0" applyBorder="1" applyAlignment="1">
      <alignment vertical="center"/>
    </xf>
    <xf numFmtId="0" fontId="0" fillId="0" borderId="13" xfId="0" applyBorder="1"/>
    <xf numFmtId="0" fontId="0" fillId="0" borderId="14" xfId="0" applyBorder="1" applyAlignment="1">
      <alignment vertical="center"/>
    </xf>
    <xf numFmtId="0" fontId="0" fillId="0" borderId="15" xfId="0" applyBorder="1"/>
    <xf numFmtId="0" fontId="0" fillId="0" borderId="16" xfId="0" applyBorder="1"/>
    <xf numFmtId="0" fontId="0" fillId="0" borderId="17" xfId="0" applyBorder="1" applyAlignment="1">
      <alignment vertical="center"/>
    </xf>
    <xf numFmtId="0" fontId="0" fillId="0" borderId="8"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applyBorder="1" applyAlignment="1">
      <alignment horizontal="center"/>
    </xf>
    <xf numFmtId="0" fontId="6" fillId="0" borderId="0" xfId="0" applyFont="1" applyBorder="1" applyAlignment="1">
      <alignment horizontal="center"/>
    </xf>
    <xf numFmtId="0" fontId="0" fillId="0" borderId="0" xfId="0" applyFill="1" applyBorder="1" applyAlignment="1">
      <alignment horizontal="center"/>
    </xf>
    <xf numFmtId="0" fontId="0" fillId="3" borderId="7" xfId="0" applyFill="1" applyBorder="1" applyAlignment="1">
      <alignment horizontal="center"/>
    </xf>
    <xf numFmtId="0" fontId="6" fillId="3" borderId="7" xfId="0" applyFont="1" applyFill="1" applyBorder="1" applyAlignment="1">
      <alignment horizontal="center"/>
    </xf>
    <xf numFmtId="0" fontId="1" fillId="3" borderId="7" xfId="0" applyFont="1" applyFill="1" applyBorder="1" applyAlignment="1">
      <alignment horizontal="center"/>
    </xf>
    <xf numFmtId="2" fontId="0" fillId="0" borderId="0" xfId="0" applyNumberFormat="1" applyFill="1" applyBorder="1"/>
    <xf numFmtId="0" fontId="5" fillId="0" borderId="0" xfId="0" applyFont="1" applyBorder="1"/>
    <xf numFmtId="0" fontId="4" fillId="6" borderId="0" xfId="0" applyFont="1" applyFill="1" applyBorder="1"/>
    <xf numFmtId="0" fontId="0" fillId="0" borderId="10" xfId="0" applyBorder="1" applyAlignment="1">
      <alignment horizontal="center"/>
    </xf>
    <xf numFmtId="0" fontId="0" fillId="2" borderId="1" xfId="0" applyFill="1" applyBorder="1" applyAlignment="1">
      <alignment horizontal="center"/>
    </xf>
    <xf numFmtId="20" fontId="0" fillId="0" borderId="1" xfId="0" applyNumberFormat="1" applyBorder="1"/>
    <xf numFmtId="0" fontId="3" fillId="7" borderId="1" xfId="0" applyFont="1" applyFill="1" applyBorder="1"/>
    <xf numFmtId="0" fontId="8" fillId="0" borderId="1" xfId="0" applyFont="1" applyBorder="1"/>
    <xf numFmtId="0" fontId="11" fillId="0" borderId="1" xfId="1" applyFont="1" applyBorder="1"/>
    <xf numFmtId="0" fontId="11" fillId="0" borderId="1" xfId="0" applyFont="1" applyBorder="1"/>
    <xf numFmtId="0" fontId="11" fillId="0" borderId="1" xfId="2" applyFont="1" applyBorder="1" applyAlignment="1"/>
    <xf numFmtId="0" fontId="8" fillId="0" borderId="1" xfId="0" applyFont="1" applyFill="1" applyBorder="1"/>
    <xf numFmtId="0" fontId="3" fillId="8" borderId="1" xfId="0" applyFont="1" applyFill="1" applyBorder="1" applyAlignment="1">
      <alignment horizontal="left"/>
    </xf>
    <xf numFmtId="0" fontId="13" fillId="9" borderId="1" xfId="0" applyFont="1" applyFill="1" applyBorder="1"/>
    <xf numFmtId="0" fontId="3" fillId="9" borderId="1" xfId="0" applyFont="1" applyFill="1" applyBorder="1"/>
    <xf numFmtId="0" fontId="8" fillId="0" borderId="1" xfId="0" applyFont="1" applyBorder="1" applyAlignment="1"/>
    <xf numFmtId="0" fontId="11" fillId="0" borderId="1" xfId="1" applyFont="1" applyBorder="1" applyAlignment="1"/>
    <xf numFmtId="0" fontId="14" fillId="0" borderId="1" xfId="0" applyFont="1" applyBorder="1"/>
    <xf numFmtId="0" fontId="14" fillId="0" borderId="1" xfId="0" applyFont="1" applyFill="1" applyBorder="1"/>
    <xf numFmtId="0" fontId="8" fillId="0" borderId="0" xfId="0" applyFont="1"/>
    <xf numFmtId="0" fontId="3" fillId="10" borderId="1" xfId="0" applyFont="1" applyFill="1" applyBorder="1"/>
    <xf numFmtId="0" fontId="3" fillId="11" borderId="1" xfId="0" applyFont="1" applyFill="1" applyBorder="1"/>
    <xf numFmtId="0" fontId="3" fillId="11" borderId="1" xfId="1" applyFont="1" applyFill="1" applyBorder="1"/>
    <xf numFmtId="0" fontId="11" fillId="0" borderId="5" xfId="1" applyFont="1" applyFill="1" applyBorder="1"/>
    <xf numFmtId="0" fontId="2" fillId="0" borderId="1" xfId="0" applyFont="1" applyFill="1" applyBorder="1"/>
    <xf numFmtId="0" fontId="3" fillId="0" borderId="1" xfId="0" applyFont="1" applyFill="1" applyBorder="1"/>
    <xf numFmtId="0" fontId="15" fillId="12" borderId="1" xfId="0" applyFont="1" applyFill="1" applyBorder="1"/>
    <xf numFmtId="0" fontId="16" fillId="0" borderId="1" xfId="0" applyFont="1" applyBorder="1"/>
    <xf numFmtId="0" fontId="3" fillId="12" borderId="1" xfId="0" applyFont="1" applyFill="1" applyBorder="1"/>
    <xf numFmtId="0" fontId="3" fillId="12" borderId="1" xfId="1" applyFont="1" applyFill="1" applyBorder="1"/>
    <xf numFmtId="0" fontId="3" fillId="13" borderId="1" xfId="0" applyFont="1" applyFill="1" applyBorder="1" applyAlignment="1"/>
    <xf numFmtId="0" fontId="3" fillId="13" borderId="1" xfId="1" applyFont="1" applyFill="1" applyBorder="1" applyAlignment="1"/>
    <xf numFmtId="0" fontId="3" fillId="14" borderId="1" xfId="0" applyFont="1" applyFill="1" applyBorder="1" applyAlignment="1"/>
    <xf numFmtId="0" fontId="3" fillId="0" borderId="1" xfId="0" applyFont="1" applyFill="1" applyBorder="1" applyAlignment="1"/>
    <xf numFmtId="0" fontId="11" fillId="0" borderId="0" xfId="1" applyFont="1" applyBorder="1"/>
    <xf numFmtId="0" fontId="3" fillId="15" borderId="1" xfId="0" applyFont="1" applyFill="1" applyBorder="1" applyAlignment="1"/>
    <xf numFmtId="0" fontId="3" fillId="15" borderId="1" xfId="1" applyFont="1" applyFill="1" applyBorder="1" applyAlignment="1"/>
    <xf numFmtId="20" fontId="0" fillId="0" borderId="0" xfId="0" applyNumberFormat="1" applyBorder="1"/>
    <xf numFmtId="0" fontId="3" fillId="0" borderId="0" xfId="1" applyFont="1" applyFill="1" applyBorder="1"/>
    <xf numFmtId="20" fontId="0" fillId="0" borderId="6" xfId="0" applyNumberFormat="1" applyBorder="1"/>
    <xf numFmtId="0" fontId="3" fillId="16" borderId="22" xfId="0" applyFont="1" applyFill="1" applyBorder="1"/>
    <xf numFmtId="0" fontId="3" fillId="16" borderId="25" xfId="0" applyFont="1" applyFill="1" applyBorder="1"/>
    <xf numFmtId="0" fontId="11" fillId="0" borderId="26" xfId="1" applyFont="1" applyBorder="1"/>
    <xf numFmtId="0" fontId="11" fillId="0" borderId="27" xfId="1" applyFont="1" applyBorder="1"/>
    <xf numFmtId="0" fontId="8" fillId="0" borderId="26" xfId="0" applyFont="1" applyBorder="1"/>
    <xf numFmtId="0" fontId="8" fillId="0" borderId="27" xfId="0" applyFont="1" applyBorder="1"/>
    <xf numFmtId="0" fontId="3" fillId="16" borderId="25" xfId="1" applyFont="1" applyFill="1" applyBorder="1"/>
    <xf numFmtId="0" fontId="11" fillId="0" borderId="26" xfId="0" applyFont="1" applyBorder="1"/>
    <xf numFmtId="0" fontId="11" fillId="0" borderId="27" xfId="0" applyFont="1" applyBorder="1"/>
    <xf numFmtId="0" fontId="11" fillId="0" borderId="28" xfId="1" applyFont="1" applyBorder="1"/>
    <xf numFmtId="0" fontId="11" fillId="0" borderId="29" xfId="1" applyFont="1" applyBorder="1"/>
    <xf numFmtId="0" fontId="11" fillId="0" borderId="28" xfId="0" applyFont="1" applyBorder="1"/>
    <xf numFmtId="0" fontId="3" fillId="16" borderId="30" xfId="1" applyFont="1" applyFill="1" applyBorder="1"/>
    <xf numFmtId="0" fontId="11" fillId="0" borderId="31" xfId="1" applyFont="1" applyBorder="1"/>
    <xf numFmtId="0" fontId="11" fillId="0" borderId="32" xfId="1" applyFont="1" applyBorder="1"/>
    <xf numFmtId="20" fontId="0" fillId="0" borderId="34" xfId="0" applyNumberFormat="1" applyBorder="1"/>
    <xf numFmtId="2" fontId="0" fillId="0" borderId="35" xfId="0" applyNumberFormat="1" applyBorder="1"/>
    <xf numFmtId="0" fontId="4" fillId="5" borderId="35" xfId="0" applyFont="1" applyFill="1" applyBorder="1"/>
    <xf numFmtId="0" fontId="5" fillId="0" borderId="35" xfId="0" applyFont="1" applyBorder="1"/>
    <xf numFmtId="0" fontId="0" fillId="0" borderId="35" xfId="0" applyBorder="1" applyAlignment="1">
      <alignment horizontal="center"/>
    </xf>
    <xf numFmtId="0" fontId="0" fillId="0" borderId="36" xfId="0" applyBorder="1" applyAlignment="1">
      <alignment horizontal="center"/>
    </xf>
    <xf numFmtId="20" fontId="0" fillId="0" borderId="37" xfId="0" applyNumberFormat="1" applyBorder="1"/>
    <xf numFmtId="2" fontId="0" fillId="0" borderId="38" xfId="0" applyNumberFormat="1" applyBorder="1"/>
    <xf numFmtId="0" fontId="4" fillId="5" borderId="38" xfId="0" applyFont="1" applyFill="1" applyBorder="1"/>
    <xf numFmtId="0" fontId="5" fillId="0" borderId="38" xfId="0" applyFont="1" applyBorder="1"/>
    <xf numFmtId="0" fontId="0" fillId="0" borderId="38" xfId="0" applyBorder="1" applyAlignment="1">
      <alignment horizontal="center"/>
    </xf>
    <xf numFmtId="0" fontId="0" fillId="0" borderId="39" xfId="0" applyBorder="1" applyAlignment="1">
      <alignment horizontal="center"/>
    </xf>
    <xf numFmtId="20" fontId="0" fillId="0" borderId="40" xfId="0" applyNumberFormat="1" applyBorder="1"/>
    <xf numFmtId="2" fontId="0" fillId="0" borderId="41" xfId="0" applyNumberFormat="1" applyBorder="1"/>
    <xf numFmtId="0" fontId="4" fillId="4" borderId="41" xfId="0" applyFont="1" applyFill="1" applyBorder="1"/>
    <xf numFmtId="0" fontId="5" fillId="0" borderId="41" xfId="0" applyFont="1" applyBorder="1"/>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vertical="center"/>
    </xf>
    <xf numFmtId="0" fontId="0" fillId="0" borderId="33" xfId="0" applyBorder="1"/>
    <xf numFmtId="0" fontId="3" fillId="16" borderId="1" xfId="1" applyFont="1" applyFill="1" applyBorder="1"/>
    <xf numFmtId="0" fontId="3" fillId="16" borderId="1" xfId="0" applyFont="1" applyFill="1" applyBorder="1"/>
    <xf numFmtId="0" fontId="11" fillId="0" borderId="1" xfId="1" applyFont="1" applyFill="1" applyBorder="1"/>
    <xf numFmtId="0" fontId="0" fillId="0" borderId="1" xfId="0" applyBorder="1" applyAlignment="1">
      <alignment horizontal="center"/>
    </xf>
    <xf numFmtId="2" fontId="0" fillId="0" borderId="1" xfId="0" applyNumberFormat="1" applyBorder="1" applyAlignment="1">
      <alignment horizontal="center"/>
    </xf>
    <xf numFmtId="20" fontId="17" fillId="0" borderId="1" xfId="0" applyNumberFormat="1" applyFont="1" applyBorder="1"/>
    <xf numFmtId="0" fontId="15" fillId="11" borderId="1" xfId="1" applyFont="1" applyFill="1" applyBorder="1"/>
    <xf numFmtId="0" fontId="18" fillId="0" borderId="1" xfId="0" applyFont="1" applyBorder="1"/>
    <xf numFmtId="0" fontId="18" fillId="0" borderId="1" xfId="1" applyFont="1" applyBorder="1"/>
    <xf numFmtId="0" fontId="15" fillId="11" borderId="1" xfId="0" applyFont="1" applyFill="1" applyBorder="1"/>
    <xf numFmtId="0" fontId="3" fillId="11" borderId="45" xfId="1" applyFont="1" applyFill="1" applyBorder="1"/>
    <xf numFmtId="20" fontId="0" fillId="0" borderId="44" xfId="0" applyNumberFormat="1" applyBorder="1"/>
    <xf numFmtId="0" fontId="8" fillId="0" borderId="4" xfId="0" applyFont="1" applyBorder="1"/>
    <xf numFmtId="0" fontId="11" fillId="0" borderId="46" xfId="0" applyFont="1" applyBorder="1"/>
    <xf numFmtId="0" fontId="8" fillId="0" borderId="46" xfId="0" applyFont="1" applyBorder="1"/>
    <xf numFmtId="0" fontId="17" fillId="0" borderId="1" xfId="0" applyFont="1" applyBorder="1"/>
    <xf numFmtId="0" fontId="0" fillId="2" borderId="1" xfId="0" applyFill="1" applyBorder="1" applyAlignment="1">
      <alignment horizontal="center"/>
    </xf>
    <xf numFmtId="0" fontId="0" fillId="0" borderId="3" xfId="0"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0" fontId="0" fillId="2" borderId="1" xfId="0"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0" fillId="0" borderId="3" xfId="0" applyBorder="1" applyAlignment="1">
      <alignment horizontal="center"/>
    </xf>
    <xf numFmtId="20" fontId="0" fillId="0" borderId="7" xfId="0" applyNumberFormat="1" applyBorder="1" applyAlignment="1">
      <alignment horizontal="center"/>
    </xf>
    <xf numFmtId="20" fontId="0" fillId="0" borderId="8"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0" fontId="7" fillId="2" borderId="1" xfId="0" applyFont="1" applyFill="1" applyBorder="1" applyAlignment="1">
      <alignment horizontal="center"/>
    </xf>
    <xf numFmtId="2" fontId="0" fillId="0" borderId="1" xfId="0" applyNumberFormat="1" applyBorder="1" applyAlignment="1">
      <alignment vertical="center"/>
    </xf>
    <xf numFmtId="0" fontId="3" fillId="3" borderId="7" xfId="0" applyFont="1" applyFill="1" applyBorder="1" applyAlignment="1">
      <alignment horizontal="center"/>
    </xf>
    <xf numFmtId="0" fontId="3" fillId="3" borderId="11" xfId="0" applyFont="1" applyFill="1" applyBorder="1" applyAlignment="1">
      <alignment horizontal="center"/>
    </xf>
    <xf numFmtId="0" fontId="3" fillId="3" borderId="6" xfId="0" applyFont="1" applyFill="1" applyBorder="1" applyAlignment="1">
      <alignment horizontal="center"/>
    </xf>
    <xf numFmtId="0" fontId="0" fillId="0" borderId="0" xfId="0" applyAlignment="1">
      <alignment horizontal="center"/>
    </xf>
    <xf numFmtId="0" fontId="17" fillId="0" borderId="1" xfId="0" applyFont="1" applyBorder="1" applyAlignment="1">
      <alignment horizontal="center"/>
    </xf>
    <xf numFmtId="2" fontId="17" fillId="0" borderId="1" xfId="0" applyNumberFormat="1" applyFont="1" applyBorder="1" applyAlignment="1">
      <alignment horizontal="center"/>
    </xf>
    <xf numFmtId="0" fontId="9" fillId="0" borderId="1" xfId="0" applyFont="1" applyFill="1" applyBorder="1" applyAlignment="1">
      <alignment horizontal="center" wrapText="1"/>
    </xf>
    <xf numFmtId="0" fontId="0" fillId="2" borderId="1" xfId="0" applyFill="1" applyBorder="1" applyAlignment="1">
      <alignment horizontal="left"/>
    </xf>
    <xf numFmtId="0" fontId="0" fillId="2" borderId="1" xfId="0" applyFill="1" applyBorder="1" applyAlignment="1">
      <alignment horizontal="left"/>
    </xf>
    <xf numFmtId="0" fontId="17" fillId="0" borderId="1" xfId="0" applyFont="1" applyBorder="1" applyAlignment="1">
      <alignment horizontal="left"/>
    </xf>
    <xf numFmtId="0" fontId="0" fillId="0" borderId="3" xfId="0" applyBorder="1" applyAlignment="1">
      <alignment horizontal="left"/>
    </xf>
    <xf numFmtId="0" fontId="0" fillId="0" borderId="0" xfId="0" applyAlignment="1">
      <alignment horizontal="left"/>
    </xf>
    <xf numFmtId="2" fontId="0" fillId="0" borderId="1" xfId="0" applyNumberFormat="1" applyBorder="1" applyAlignment="1">
      <alignment horizontal="left"/>
    </xf>
    <xf numFmtId="0" fontId="11" fillId="0" borderId="23" xfId="0" applyFont="1" applyBorder="1"/>
    <xf numFmtId="0" fontId="11" fillId="0" borderId="24" xfId="0" applyFont="1" applyBorder="1"/>
    <xf numFmtId="2" fontId="0" fillId="0" borderId="0" xfId="0" applyNumberFormat="1" applyFill="1" applyBorder="1" applyAlignment="1">
      <alignment horizontal="center"/>
    </xf>
  </cellXfs>
  <cellStyles count="3">
    <cellStyle name="Normal" xfId="0" builtinId="0"/>
    <cellStyle name="Normal 3" xfId="1"/>
    <cellStyle name="Normal 4" xfId="2"/>
  </cellStyles>
  <dxfs count="0"/>
  <tableStyles count="0" defaultTableStyle="TableStyleMedium2" defaultPivotStyle="PivotStyleLight16"/>
  <colors>
    <mruColors>
      <color rgb="FFFF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opLeftCell="A29" zoomScaleNormal="100" workbookViewId="0">
      <selection activeCell="J40" sqref="J40"/>
    </sheetView>
  </sheetViews>
  <sheetFormatPr defaultRowHeight="18" x14ac:dyDescent="0.35"/>
  <cols>
    <col min="3" max="3" width="17.58203125" customWidth="1"/>
    <col min="4" max="4" width="10.6640625" style="5" customWidth="1"/>
    <col min="7" max="7" width="17.08203125" customWidth="1"/>
  </cols>
  <sheetData>
    <row r="1" spans="1:7" x14ac:dyDescent="0.35">
      <c r="A1" t="s">
        <v>218</v>
      </c>
      <c r="B1" t="s">
        <v>174</v>
      </c>
      <c r="C1" s="64"/>
      <c r="D1" s="64"/>
      <c r="E1" s="64"/>
      <c r="F1" s="64"/>
    </row>
    <row r="2" spans="1:7" x14ac:dyDescent="0.35">
      <c r="A2">
        <v>451</v>
      </c>
      <c r="B2" s="50">
        <v>0.39583333333333331</v>
      </c>
      <c r="C2" s="51" t="s">
        <v>5</v>
      </c>
      <c r="D2" s="52" t="s">
        <v>10</v>
      </c>
      <c r="E2" s="52" t="s">
        <v>117</v>
      </c>
      <c r="F2" s="52" t="s">
        <v>118</v>
      </c>
      <c r="G2" s="52" t="s">
        <v>119</v>
      </c>
    </row>
    <row r="3" spans="1:7" x14ac:dyDescent="0.35">
      <c r="A3">
        <v>452</v>
      </c>
      <c r="B3" s="50">
        <v>0.40138888888888885</v>
      </c>
      <c r="C3" s="65" t="s">
        <v>9</v>
      </c>
      <c r="D3" s="52" t="s">
        <v>10</v>
      </c>
      <c r="E3" s="52" t="s">
        <v>11</v>
      </c>
      <c r="F3" s="52" t="s">
        <v>12</v>
      </c>
      <c r="G3" s="52" t="s">
        <v>13</v>
      </c>
    </row>
    <row r="4" spans="1:7" x14ac:dyDescent="0.35">
      <c r="A4">
        <v>453</v>
      </c>
      <c r="B4" s="50">
        <v>0.406944444444444</v>
      </c>
      <c r="C4" s="66" t="s">
        <v>175</v>
      </c>
      <c r="D4" s="53" t="s">
        <v>14</v>
      </c>
      <c r="E4" s="53" t="s">
        <v>31</v>
      </c>
      <c r="F4" s="53" t="s">
        <v>36</v>
      </c>
      <c r="G4" s="53" t="s">
        <v>37</v>
      </c>
    </row>
    <row r="5" spans="1:7" x14ac:dyDescent="0.35">
      <c r="A5">
        <v>454</v>
      </c>
      <c r="B5" s="50">
        <v>0.41249999999999998</v>
      </c>
      <c r="C5" s="66" t="s">
        <v>175</v>
      </c>
      <c r="D5" s="52" t="s">
        <v>10</v>
      </c>
      <c r="E5" s="52" t="s">
        <v>120</v>
      </c>
      <c r="F5" s="52" t="s">
        <v>12</v>
      </c>
      <c r="G5" s="52" t="s">
        <v>21</v>
      </c>
    </row>
    <row r="6" spans="1:7" x14ac:dyDescent="0.35">
      <c r="A6">
        <v>455</v>
      </c>
      <c r="B6" s="50">
        <v>0.41805555555555501</v>
      </c>
      <c r="C6" s="67" t="s">
        <v>175</v>
      </c>
      <c r="D6" s="54" t="s">
        <v>14</v>
      </c>
      <c r="E6" s="54" t="s">
        <v>121</v>
      </c>
      <c r="F6" s="54" t="s">
        <v>23</v>
      </c>
      <c r="G6" s="54" t="s">
        <v>24</v>
      </c>
    </row>
    <row r="7" spans="1:7" x14ac:dyDescent="0.35">
      <c r="A7">
        <v>456</v>
      </c>
      <c r="B7" s="50">
        <v>0.42361111111111099</v>
      </c>
      <c r="C7" s="67" t="s">
        <v>175</v>
      </c>
      <c r="D7" s="53" t="s">
        <v>17</v>
      </c>
      <c r="E7" s="53" t="s">
        <v>122</v>
      </c>
      <c r="F7" s="53" t="s">
        <v>123</v>
      </c>
      <c r="G7" s="53" t="s">
        <v>124</v>
      </c>
    </row>
    <row r="8" spans="1:7" x14ac:dyDescent="0.35">
      <c r="A8">
        <v>457</v>
      </c>
      <c r="B8" s="50">
        <v>0.42916666666666697</v>
      </c>
      <c r="C8" s="73" t="s">
        <v>176</v>
      </c>
      <c r="D8" s="53" t="s">
        <v>125</v>
      </c>
      <c r="E8" s="53" t="s">
        <v>126</v>
      </c>
      <c r="F8" s="53" t="s">
        <v>127</v>
      </c>
      <c r="G8" s="53" t="s">
        <v>128</v>
      </c>
    </row>
    <row r="9" spans="1:7" x14ac:dyDescent="0.35">
      <c r="B9" s="125">
        <v>0.43472222222222201</v>
      </c>
      <c r="C9" s="129" t="s">
        <v>175</v>
      </c>
      <c r="D9" s="64" t="s">
        <v>79</v>
      </c>
      <c r="E9" s="64" t="s">
        <v>79</v>
      </c>
      <c r="F9" s="64" t="s">
        <v>79</v>
      </c>
      <c r="G9" s="68" t="s">
        <v>79</v>
      </c>
    </row>
    <row r="10" spans="1:7" x14ac:dyDescent="0.35">
      <c r="B10" s="69"/>
      <c r="C10" s="70"/>
      <c r="D10" s="53"/>
      <c r="E10" s="53"/>
      <c r="F10" s="53"/>
      <c r="G10" s="53"/>
    </row>
    <row r="11" spans="1:7" x14ac:dyDescent="0.35">
      <c r="B11" s="50">
        <v>0.44791666666666669</v>
      </c>
      <c r="C11" s="71" t="s">
        <v>176</v>
      </c>
      <c r="D11" s="72" t="s">
        <v>10</v>
      </c>
      <c r="E11" s="72" t="s">
        <v>35</v>
      </c>
      <c r="F11" s="72" t="s">
        <v>177</v>
      </c>
      <c r="G11" s="72" t="s">
        <v>178</v>
      </c>
    </row>
    <row r="12" spans="1:7" x14ac:dyDescent="0.35">
      <c r="A12">
        <v>458</v>
      </c>
      <c r="B12" s="50">
        <v>0.45347222222222222</v>
      </c>
      <c r="C12" s="73" t="s">
        <v>176</v>
      </c>
      <c r="D12" s="52" t="s">
        <v>4</v>
      </c>
      <c r="E12" s="52" t="s">
        <v>40</v>
      </c>
      <c r="F12" s="52" t="s">
        <v>41</v>
      </c>
      <c r="G12" s="52" t="s">
        <v>129</v>
      </c>
    </row>
    <row r="13" spans="1:7" x14ac:dyDescent="0.35">
      <c r="A13">
        <v>459</v>
      </c>
      <c r="B13" s="50">
        <v>0.45902777777777781</v>
      </c>
      <c r="C13" s="73" t="s">
        <v>176</v>
      </c>
      <c r="D13" s="52" t="s">
        <v>33</v>
      </c>
      <c r="E13" s="52" t="s">
        <v>43</v>
      </c>
      <c r="F13" s="52" t="s">
        <v>44</v>
      </c>
      <c r="G13" s="52" t="s">
        <v>45</v>
      </c>
    </row>
    <row r="14" spans="1:7" x14ac:dyDescent="0.35">
      <c r="A14">
        <v>460</v>
      </c>
      <c r="B14" s="50">
        <v>0.46458333333333302</v>
      </c>
      <c r="C14" s="73" t="s">
        <v>176</v>
      </c>
      <c r="D14" s="52" t="s">
        <v>33</v>
      </c>
      <c r="E14" s="52" t="s">
        <v>7</v>
      </c>
      <c r="F14" s="52" t="s">
        <v>130</v>
      </c>
      <c r="G14" s="52" t="s">
        <v>32</v>
      </c>
    </row>
    <row r="15" spans="1:7" x14ac:dyDescent="0.35">
      <c r="A15">
        <v>461</v>
      </c>
      <c r="B15" s="50">
        <v>0.47013888888888899</v>
      </c>
      <c r="C15" s="73" t="s">
        <v>176</v>
      </c>
      <c r="D15" s="53" t="s">
        <v>28</v>
      </c>
      <c r="E15" s="53" t="s">
        <v>131</v>
      </c>
      <c r="F15" s="53" t="s">
        <v>132</v>
      </c>
      <c r="G15" s="53" t="s">
        <v>133</v>
      </c>
    </row>
    <row r="16" spans="1:7" x14ac:dyDescent="0.35">
      <c r="A16">
        <v>462</v>
      </c>
      <c r="B16" s="50">
        <v>0.47569444444444497</v>
      </c>
      <c r="C16" s="73" t="s">
        <v>176</v>
      </c>
      <c r="D16" s="52" t="s">
        <v>10</v>
      </c>
      <c r="E16" s="52" t="s">
        <v>134</v>
      </c>
      <c r="F16" s="52" t="s">
        <v>46</v>
      </c>
      <c r="G16" s="52" t="s">
        <v>47</v>
      </c>
    </row>
    <row r="17" spans="1:7" x14ac:dyDescent="0.35">
      <c r="A17">
        <v>463</v>
      </c>
      <c r="B17" s="125">
        <v>0.48125000000000001</v>
      </c>
      <c r="C17" s="71" t="s">
        <v>176</v>
      </c>
      <c r="D17" s="72" t="s">
        <v>10</v>
      </c>
      <c r="E17" s="72" t="s">
        <v>134</v>
      </c>
      <c r="F17" s="72" t="s">
        <v>53</v>
      </c>
      <c r="G17" s="72" t="s">
        <v>135</v>
      </c>
    </row>
    <row r="18" spans="1:7" x14ac:dyDescent="0.35">
      <c r="A18">
        <v>464</v>
      </c>
      <c r="B18" s="50">
        <v>0.48680555555555599</v>
      </c>
      <c r="C18" s="73" t="s">
        <v>176</v>
      </c>
      <c r="D18" s="52" t="s">
        <v>10</v>
      </c>
      <c r="E18" s="52" t="s">
        <v>136</v>
      </c>
      <c r="F18" s="52" t="s">
        <v>26</v>
      </c>
      <c r="G18" s="52" t="s">
        <v>137</v>
      </c>
    </row>
    <row r="19" spans="1:7" x14ac:dyDescent="0.35">
      <c r="A19">
        <v>465</v>
      </c>
      <c r="B19" s="50">
        <v>0.49236111111111103</v>
      </c>
      <c r="C19" s="73" t="s">
        <v>176</v>
      </c>
      <c r="D19" s="52" t="s">
        <v>33</v>
      </c>
      <c r="E19" s="52" t="s">
        <v>138</v>
      </c>
      <c r="F19" s="52" t="s">
        <v>139</v>
      </c>
      <c r="G19" s="52" t="s">
        <v>140</v>
      </c>
    </row>
    <row r="20" spans="1:7" x14ac:dyDescent="0.35">
      <c r="A20">
        <v>466</v>
      </c>
      <c r="B20" s="50">
        <v>0.49791666666666701</v>
      </c>
      <c r="C20" s="73" t="s">
        <v>176</v>
      </c>
      <c r="D20" s="52" t="s">
        <v>50</v>
      </c>
      <c r="E20" s="52" t="s">
        <v>141</v>
      </c>
      <c r="F20" s="52" t="s">
        <v>51</v>
      </c>
      <c r="G20" s="52" t="s">
        <v>52</v>
      </c>
    </row>
    <row r="21" spans="1:7" x14ac:dyDescent="0.35">
      <c r="A21">
        <v>467</v>
      </c>
      <c r="B21" s="50">
        <v>0.50347222222222299</v>
      </c>
      <c r="C21" s="74" t="s">
        <v>176</v>
      </c>
      <c r="D21" s="52" t="s">
        <v>10</v>
      </c>
      <c r="E21" s="52" t="s">
        <v>38</v>
      </c>
      <c r="F21" s="52" t="s">
        <v>142</v>
      </c>
      <c r="G21" s="52" t="s">
        <v>39</v>
      </c>
    </row>
    <row r="22" spans="1:7" x14ac:dyDescent="0.35">
      <c r="A22">
        <v>468</v>
      </c>
      <c r="B22" s="50">
        <v>0.50902777777777797</v>
      </c>
      <c r="C22" s="74" t="s">
        <v>176</v>
      </c>
      <c r="D22" s="55" t="s">
        <v>143</v>
      </c>
      <c r="E22" s="55" t="s">
        <v>144</v>
      </c>
      <c r="F22" s="55" t="s">
        <v>145</v>
      </c>
      <c r="G22" s="52" t="s">
        <v>146</v>
      </c>
    </row>
    <row r="23" spans="1:7" x14ac:dyDescent="0.35">
      <c r="A23">
        <v>469</v>
      </c>
      <c r="B23" s="50">
        <v>0.51458333333333395</v>
      </c>
      <c r="C23" s="73" t="s">
        <v>176</v>
      </c>
      <c r="D23" s="54" t="s">
        <v>17</v>
      </c>
      <c r="E23" s="54" t="s">
        <v>147</v>
      </c>
      <c r="F23" s="54" t="s">
        <v>48</v>
      </c>
      <c r="G23" s="54" t="s">
        <v>49</v>
      </c>
    </row>
    <row r="24" spans="1:7" x14ac:dyDescent="0.35">
      <c r="A24">
        <v>470</v>
      </c>
      <c r="B24" s="50">
        <v>0.52013888888888904</v>
      </c>
      <c r="C24" s="75" t="s">
        <v>179</v>
      </c>
      <c r="D24" s="61" t="s">
        <v>14</v>
      </c>
      <c r="E24" s="53" t="s">
        <v>31</v>
      </c>
      <c r="F24" s="53" t="s">
        <v>36</v>
      </c>
      <c r="G24" s="53" t="s">
        <v>37</v>
      </c>
    </row>
    <row r="25" spans="1:7" x14ac:dyDescent="0.35">
      <c r="A25">
        <v>470</v>
      </c>
      <c r="B25" s="50">
        <v>0.52013888888888904</v>
      </c>
      <c r="C25" s="75" t="s">
        <v>179</v>
      </c>
      <c r="D25" s="61" t="s">
        <v>14</v>
      </c>
      <c r="E25" s="53" t="s">
        <v>22</v>
      </c>
      <c r="F25" s="53" t="s">
        <v>23</v>
      </c>
      <c r="G25" s="53" t="s">
        <v>24</v>
      </c>
    </row>
    <row r="26" spans="1:7" x14ac:dyDescent="0.35">
      <c r="A26">
        <v>471</v>
      </c>
      <c r="B26" s="50">
        <v>0.52500000000000002</v>
      </c>
      <c r="C26" s="76" t="s">
        <v>179</v>
      </c>
      <c r="D26" s="52" t="s">
        <v>10</v>
      </c>
      <c r="E26" s="52" t="s">
        <v>153</v>
      </c>
      <c r="F26" s="52" t="s">
        <v>29</v>
      </c>
      <c r="G26" s="52" t="s">
        <v>30</v>
      </c>
    </row>
    <row r="27" spans="1:7" x14ac:dyDescent="0.35">
      <c r="A27">
        <v>471</v>
      </c>
      <c r="B27" s="50">
        <v>0.52500000000000002</v>
      </c>
      <c r="C27" s="76" t="s">
        <v>179</v>
      </c>
      <c r="D27" s="52" t="s">
        <v>10</v>
      </c>
      <c r="E27" s="52" t="s">
        <v>77</v>
      </c>
      <c r="F27" s="52" t="s">
        <v>66</v>
      </c>
      <c r="G27" s="52" t="s">
        <v>27</v>
      </c>
    </row>
    <row r="28" spans="1:7" x14ac:dyDescent="0.35">
      <c r="B28" s="2"/>
      <c r="C28" s="52"/>
      <c r="D28" s="52"/>
      <c r="E28" s="52"/>
      <c r="F28" s="52"/>
      <c r="G28" s="2"/>
    </row>
    <row r="29" spans="1:7" x14ac:dyDescent="0.35">
      <c r="A29">
        <v>472</v>
      </c>
      <c r="B29" s="50">
        <v>0.54166666666666663</v>
      </c>
      <c r="C29" s="51" t="s">
        <v>56</v>
      </c>
      <c r="D29" s="52" t="s">
        <v>6</v>
      </c>
      <c r="E29" s="52" t="s">
        <v>155</v>
      </c>
      <c r="F29" s="52" t="s">
        <v>156</v>
      </c>
      <c r="G29" s="52" t="s">
        <v>157</v>
      </c>
    </row>
    <row r="30" spans="1:7" x14ac:dyDescent="0.35">
      <c r="A30">
        <v>473</v>
      </c>
      <c r="B30" s="50">
        <v>0.54722222222222217</v>
      </c>
      <c r="C30" s="51" t="s">
        <v>56</v>
      </c>
      <c r="D30" s="52" t="s">
        <v>50</v>
      </c>
      <c r="E30" s="52" t="s">
        <v>141</v>
      </c>
      <c r="F30" s="52" t="s">
        <v>51</v>
      </c>
      <c r="G30" s="52" t="s">
        <v>52</v>
      </c>
    </row>
    <row r="31" spans="1:7" x14ac:dyDescent="0.35">
      <c r="A31">
        <v>474</v>
      </c>
      <c r="B31" s="50">
        <v>0.55277777777777803</v>
      </c>
      <c r="C31" s="51" t="s">
        <v>56</v>
      </c>
      <c r="D31" s="52" t="s">
        <v>10</v>
      </c>
      <c r="E31" s="52" t="s">
        <v>136</v>
      </c>
      <c r="F31" s="52" t="s">
        <v>26</v>
      </c>
      <c r="G31" s="52" t="s">
        <v>154</v>
      </c>
    </row>
    <row r="32" spans="1:7" x14ac:dyDescent="0.35">
      <c r="A32">
        <v>475</v>
      </c>
      <c r="B32" s="50">
        <v>0.55833333333333302</v>
      </c>
      <c r="C32" s="51" t="s">
        <v>56</v>
      </c>
      <c r="D32" s="52" t="s">
        <v>10</v>
      </c>
      <c r="E32" s="52" t="s">
        <v>57</v>
      </c>
      <c r="F32" s="52" t="s">
        <v>118</v>
      </c>
      <c r="G32" s="52" t="s">
        <v>58</v>
      </c>
    </row>
    <row r="33" spans="1:7" x14ac:dyDescent="0.35">
      <c r="A33">
        <v>476</v>
      </c>
      <c r="B33" s="50">
        <v>0.56388888888888899</v>
      </c>
      <c r="C33" s="51" t="s">
        <v>56</v>
      </c>
      <c r="D33" s="52" t="s">
        <v>10</v>
      </c>
      <c r="E33" s="52" t="s">
        <v>64</v>
      </c>
      <c r="F33" s="52" t="s">
        <v>65</v>
      </c>
      <c r="G33" s="52" t="s">
        <v>59</v>
      </c>
    </row>
    <row r="34" spans="1:7" x14ac:dyDescent="0.35">
      <c r="A34">
        <v>477</v>
      </c>
      <c r="B34" s="50">
        <v>0.56944444444444398</v>
      </c>
      <c r="C34" s="51" t="s">
        <v>56</v>
      </c>
      <c r="D34" s="52" t="s">
        <v>4</v>
      </c>
      <c r="E34" s="52" t="s">
        <v>60</v>
      </c>
      <c r="F34" s="52" t="s">
        <v>61</v>
      </c>
      <c r="G34" s="52" t="s">
        <v>62</v>
      </c>
    </row>
    <row r="35" spans="1:7" x14ac:dyDescent="0.35">
      <c r="A35">
        <v>478</v>
      </c>
      <c r="B35" s="50">
        <v>0.57499999999999996</v>
      </c>
      <c r="C35" s="51" t="s">
        <v>56</v>
      </c>
      <c r="D35" s="52" t="s">
        <v>10</v>
      </c>
      <c r="E35" s="52" t="s">
        <v>11</v>
      </c>
      <c r="F35" s="52" t="s">
        <v>12</v>
      </c>
      <c r="G35" s="52" t="s">
        <v>13</v>
      </c>
    </row>
    <row r="36" spans="1:7" x14ac:dyDescent="0.35">
      <c r="A36">
        <v>479</v>
      </c>
      <c r="B36" s="50">
        <v>0.58055555555555505</v>
      </c>
      <c r="C36" s="51" t="s">
        <v>56</v>
      </c>
      <c r="D36" s="56" t="s">
        <v>125</v>
      </c>
      <c r="E36" s="56" t="s">
        <v>126</v>
      </c>
      <c r="F36" s="56" t="s">
        <v>158</v>
      </c>
      <c r="G36" s="56" t="s">
        <v>159</v>
      </c>
    </row>
    <row r="37" spans="1:7" x14ac:dyDescent="0.35">
      <c r="A37">
        <v>480</v>
      </c>
      <c r="B37" s="50">
        <v>0.58611111111111103</v>
      </c>
      <c r="C37" s="51" t="s">
        <v>56</v>
      </c>
      <c r="D37" s="72" t="s">
        <v>10</v>
      </c>
      <c r="E37" s="72" t="s">
        <v>35</v>
      </c>
      <c r="F37" s="72" t="s">
        <v>177</v>
      </c>
      <c r="G37" s="72" t="s">
        <v>178</v>
      </c>
    </row>
    <row r="38" spans="1:7" x14ac:dyDescent="0.35">
      <c r="A38">
        <v>481</v>
      </c>
      <c r="B38" s="50">
        <v>0.59166666666666601</v>
      </c>
      <c r="C38" s="77" t="s">
        <v>55</v>
      </c>
      <c r="D38" s="52" t="s">
        <v>10</v>
      </c>
      <c r="E38" s="52" t="s">
        <v>136</v>
      </c>
      <c r="F38" s="52" t="s">
        <v>26</v>
      </c>
      <c r="G38" s="52" t="s">
        <v>154</v>
      </c>
    </row>
    <row r="39" spans="1:7" x14ac:dyDescent="0.35">
      <c r="A39">
        <v>481</v>
      </c>
      <c r="B39" s="50">
        <v>0.59166666666666601</v>
      </c>
      <c r="C39" s="77" t="s">
        <v>55</v>
      </c>
      <c r="D39" s="52" t="s">
        <v>10</v>
      </c>
      <c r="E39" s="52" t="s">
        <v>134</v>
      </c>
      <c r="F39" s="52" t="s">
        <v>46</v>
      </c>
      <c r="G39" s="52" t="s">
        <v>47</v>
      </c>
    </row>
    <row r="40" spans="1:7" x14ac:dyDescent="0.35">
      <c r="B40" s="50"/>
      <c r="C40" s="78"/>
      <c r="D40" s="52"/>
      <c r="E40" s="52"/>
      <c r="F40" s="52"/>
      <c r="G40" s="52"/>
    </row>
    <row r="41" spans="1:7" x14ac:dyDescent="0.35">
      <c r="A41">
        <v>482</v>
      </c>
      <c r="B41" s="50">
        <v>0.61111111111111105</v>
      </c>
      <c r="C41" s="57" t="s">
        <v>160</v>
      </c>
      <c r="D41" s="52" t="s">
        <v>10</v>
      </c>
      <c r="E41" s="52" t="s">
        <v>77</v>
      </c>
      <c r="F41" s="52" t="s">
        <v>66</v>
      </c>
      <c r="G41" s="52" t="s">
        <v>161</v>
      </c>
    </row>
    <row r="42" spans="1:7" x14ac:dyDescent="0.35">
      <c r="A42">
        <v>483</v>
      </c>
      <c r="B42" s="50">
        <v>0.6166666666666667</v>
      </c>
      <c r="C42" s="57" t="s">
        <v>67</v>
      </c>
      <c r="D42" s="52" t="s">
        <v>54</v>
      </c>
      <c r="E42" s="52" t="s">
        <v>34</v>
      </c>
      <c r="F42" s="52" t="s">
        <v>69</v>
      </c>
      <c r="G42" s="52" t="s">
        <v>70</v>
      </c>
    </row>
    <row r="43" spans="1:7" x14ac:dyDescent="0.35">
      <c r="A43">
        <v>484</v>
      </c>
      <c r="B43" s="50">
        <v>0.62222222222222201</v>
      </c>
      <c r="C43" s="57" t="s">
        <v>67</v>
      </c>
      <c r="D43" s="52" t="s">
        <v>10</v>
      </c>
      <c r="E43" s="52" t="s">
        <v>64</v>
      </c>
      <c r="F43" s="52" t="s">
        <v>65</v>
      </c>
      <c r="G43" s="54" t="s">
        <v>162</v>
      </c>
    </row>
    <row r="44" spans="1:7" x14ac:dyDescent="0.35">
      <c r="A44">
        <v>485</v>
      </c>
      <c r="B44" s="50">
        <v>0.62777777777777799</v>
      </c>
      <c r="C44" s="57" t="s">
        <v>67</v>
      </c>
      <c r="D44" s="52" t="s">
        <v>50</v>
      </c>
      <c r="E44" s="52" t="s">
        <v>141</v>
      </c>
      <c r="F44" s="52" t="s">
        <v>51</v>
      </c>
      <c r="G44" s="54" t="s">
        <v>163</v>
      </c>
    </row>
    <row r="45" spans="1:7" x14ac:dyDescent="0.35">
      <c r="A45">
        <v>486</v>
      </c>
      <c r="B45" s="50">
        <v>0.63333333333333397</v>
      </c>
      <c r="C45" s="57" t="s">
        <v>67</v>
      </c>
      <c r="D45" s="52" t="s">
        <v>10</v>
      </c>
      <c r="E45" s="52" t="s">
        <v>136</v>
      </c>
      <c r="F45" s="52" t="s">
        <v>26</v>
      </c>
      <c r="G45" s="52" t="s">
        <v>68</v>
      </c>
    </row>
    <row r="46" spans="1:7" x14ac:dyDescent="0.35">
      <c r="A46">
        <v>487</v>
      </c>
      <c r="B46" s="50">
        <v>0.63888888888888895</v>
      </c>
      <c r="C46" s="58" t="s">
        <v>164</v>
      </c>
      <c r="D46" s="52" t="s">
        <v>14</v>
      </c>
      <c r="E46" s="52" t="s">
        <v>71</v>
      </c>
      <c r="F46" s="52" t="s">
        <v>72</v>
      </c>
      <c r="G46" s="52" t="s">
        <v>73</v>
      </c>
    </row>
    <row r="47" spans="1:7" x14ac:dyDescent="0.35">
      <c r="A47">
        <v>488</v>
      </c>
      <c r="B47" s="50">
        <v>0.64444444444444504</v>
      </c>
      <c r="C47" s="58" t="s">
        <v>164</v>
      </c>
      <c r="D47" s="52" t="s">
        <v>54</v>
      </c>
      <c r="E47" s="52" t="s">
        <v>34</v>
      </c>
      <c r="F47" s="52" t="s">
        <v>69</v>
      </c>
      <c r="G47" s="52" t="s">
        <v>70</v>
      </c>
    </row>
    <row r="48" spans="1:7" x14ac:dyDescent="0.35">
      <c r="A48">
        <v>489</v>
      </c>
      <c r="B48" s="50">
        <v>0.65000000000000102</v>
      </c>
      <c r="C48" s="59" t="s">
        <v>165</v>
      </c>
      <c r="D48" s="52" t="s">
        <v>33</v>
      </c>
      <c r="E48" s="52" t="s">
        <v>74</v>
      </c>
      <c r="F48" s="52" t="s">
        <v>166</v>
      </c>
      <c r="G48" s="52" t="s">
        <v>75</v>
      </c>
    </row>
    <row r="49" spans="1:7" x14ac:dyDescent="0.35">
      <c r="A49">
        <v>490</v>
      </c>
      <c r="B49" s="50">
        <v>0.655555555555556</v>
      </c>
      <c r="C49" s="59" t="s">
        <v>164</v>
      </c>
      <c r="D49" s="52" t="s">
        <v>50</v>
      </c>
      <c r="E49" s="52" t="s">
        <v>141</v>
      </c>
      <c r="F49" s="52" t="s">
        <v>51</v>
      </c>
      <c r="G49" s="52" t="s">
        <v>163</v>
      </c>
    </row>
    <row r="97" spans="4:4" x14ac:dyDescent="0.35">
      <c r="D97"/>
    </row>
    <row r="98" spans="4:4" x14ac:dyDescent="0.35">
      <c r="D98"/>
    </row>
    <row r="99" spans="4:4" x14ac:dyDescent="0.35">
      <c r="D99"/>
    </row>
    <row r="100" spans="4:4" x14ac:dyDescent="0.35">
      <c r="D100"/>
    </row>
    <row r="101" spans="4:4" x14ac:dyDescent="0.35">
      <c r="D101"/>
    </row>
    <row r="102" spans="4:4" x14ac:dyDescent="0.35">
      <c r="D102"/>
    </row>
    <row r="103" spans="4:4" x14ac:dyDescent="0.35">
      <c r="D103"/>
    </row>
    <row r="104" spans="4:4" x14ac:dyDescent="0.35">
      <c r="D104"/>
    </row>
    <row r="105" spans="4:4" x14ac:dyDescent="0.35">
      <c r="D105"/>
    </row>
    <row r="106" spans="4:4" x14ac:dyDescent="0.35">
      <c r="D106"/>
    </row>
    <row r="107" spans="4:4" x14ac:dyDescent="0.35">
      <c r="D107"/>
    </row>
    <row r="108" spans="4:4" x14ac:dyDescent="0.35">
      <c r="D108"/>
    </row>
    <row r="109" spans="4:4" x14ac:dyDescent="0.35">
      <c r="D109"/>
    </row>
  </sheetData>
  <pageMargins left="0.7" right="0.7" top="0.75" bottom="0.75" header="0.3" footer="0.3"/>
  <pageSetup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view="pageBreakPreview" zoomScale="60" zoomScaleNormal="100" workbookViewId="0">
      <selection activeCell="B9" sqref="B9"/>
    </sheetView>
  </sheetViews>
  <sheetFormatPr defaultRowHeight="18" x14ac:dyDescent="0.35"/>
  <cols>
    <col min="1" max="5" width="25.58203125" customWidth="1"/>
  </cols>
  <sheetData>
    <row r="1" spans="1:5" x14ac:dyDescent="0.35">
      <c r="A1" s="157" t="s">
        <v>108</v>
      </c>
      <c r="B1" s="157"/>
      <c r="C1" s="157"/>
      <c r="D1" s="157"/>
      <c r="E1" s="157"/>
    </row>
    <row r="2" spans="1:5" ht="18.600000000000001" thickBot="1" x14ac:dyDescent="0.4"/>
    <row r="3" spans="1:5" ht="18.600000000000001" thickBot="1" x14ac:dyDescent="0.4">
      <c r="A3" s="36" t="s">
        <v>94</v>
      </c>
      <c r="B3" s="37" t="s">
        <v>93</v>
      </c>
      <c r="C3" s="37" t="s">
        <v>95</v>
      </c>
      <c r="D3" s="37" t="s">
        <v>96</v>
      </c>
      <c r="E3" s="38" t="s">
        <v>97</v>
      </c>
    </row>
    <row r="4" spans="1:5" ht="49.95" customHeight="1" x14ac:dyDescent="0.35">
      <c r="A4" s="33" t="s">
        <v>98</v>
      </c>
      <c r="B4" s="34"/>
      <c r="C4" s="34"/>
      <c r="D4" s="34"/>
      <c r="E4" s="35"/>
    </row>
    <row r="5" spans="1:5" ht="49.95" customHeight="1" x14ac:dyDescent="0.35">
      <c r="A5" s="28" t="s">
        <v>99</v>
      </c>
      <c r="B5" s="2"/>
      <c r="C5" s="2"/>
      <c r="D5" s="2"/>
      <c r="E5" s="29"/>
    </row>
    <row r="6" spans="1:5" ht="49.95" customHeight="1" x14ac:dyDescent="0.35">
      <c r="A6" s="28" t="s">
        <v>100</v>
      </c>
      <c r="B6" s="2"/>
      <c r="C6" s="2"/>
      <c r="D6" s="2"/>
      <c r="E6" s="29"/>
    </row>
    <row r="7" spans="1:5" ht="49.95" customHeight="1" x14ac:dyDescent="0.35">
      <c r="A7" s="28" t="s">
        <v>101</v>
      </c>
      <c r="B7" s="2"/>
      <c r="C7" s="2"/>
      <c r="D7" s="2"/>
      <c r="E7" s="29"/>
    </row>
    <row r="8" spans="1:5" ht="49.95" customHeight="1" x14ac:dyDescent="0.35">
      <c r="A8" s="28" t="s">
        <v>103</v>
      </c>
      <c r="B8" s="2"/>
      <c r="C8" s="2"/>
      <c r="D8" s="2"/>
      <c r="E8" s="29"/>
    </row>
    <row r="9" spans="1:5" ht="49.95" customHeight="1" x14ac:dyDescent="0.35">
      <c r="A9" s="28" t="s">
        <v>102</v>
      </c>
      <c r="B9" s="2"/>
      <c r="C9" s="2"/>
      <c r="D9" s="2"/>
      <c r="E9" s="29"/>
    </row>
    <row r="10" spans="1:5" ht="49.95" customHeight="1" x14ac:dyDescent="0.35">
      <c r="A10" s="28" t="s">
        <v>104</v>
      </c>
      <c r="B10" s="2"/>
      <c r="C10" s="2"/>
      <c r="D10" s="2"/>
      <c r="E10" s="29"/>
    </row>
    <row r="11" spans="1:5" ht="49.95" customHeight="1" x14ac:dyDescent="0.35">
      <c r="A11" s="118" t="s">
        <v>213</v>
      </c>
      <c r="B11" s="7"/>
      <c r="C11" s="7"/>
      <c r="D11" s="7"/>
      <c r="E11" s="119"/>
    </row>
    <row r="12" spans="1:5" ht="49.95" customHeight="1" x14ac:dyDescent="0.35">
      <c r="A12" s="28" t="s">
        <v>105</v>
      </c>
      <c r="B12" s="2"/>
      <c r="C12" s="2"/>
      <c r="D12" s="2"/>
      <c r="E12" s="29"/>
    </row>
    <row r="13" spans="1:5" ht="49.95" customHeight="1" x14ac:dyDescent="0.35">
      <c r="A13" s="28" t="s">
        <v>106</v>
      </c>
      <c r="B13" s="2"/>
      <c r="C13" s="2"/>
      <c r="D13" s="2"/>
      <c r="E13" s="29"/>
    </row>
    <row r="14" spans="1:5" ht="49.95" customHeight="1" thickBot="1" x14ac:dyDescent="0.4">
      <c r="A14" s="30" t="s">
        <v>107</v>
      </c>
      <c r="B14" s="31"/>
      <c r="C14" s="31"/>
      <c r="D14" s="31"/>
      <c r="E14" s="32"/>
    </row>
  </sheetData>
  <mergeCells count="1">
    <mergeCell ref="A1:E1"/>
  </mergeCell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I34" sqref="I34"/>
    </sheetView>
  </sheetViews>
  <sheetFormatPr defaultRowHeight="18" x14ac:dyDescent="0.35"/>
  <cols>
    <col min="4" max="4" width="10.58203125" customWidth="1"/>
    <col min="7" max="7" width="17.83203125" customWidth="1"/>
  </cols>
  <sheetData>
    <row r="1" spans="1:7" x14ac:dyDescent="0.35">
      <c r="B1" t="s">
        <v>180</v>
      </c>
    </row>
    <row r="2" spans="1:7" x14ac:dyDescent="0.35">
      <c r="B2" s="125">
        <v>0.375</v>
      </c>
      <c r="C2" s="126" t="s">
        <v>181</v>
      </c>
      <c r="D2" s="127" t="s">
        <v>8</v>
      </c>
      <c r="E2" s="128" t="s">
        <v>182</v>
      </c>
      <c r="F2" s="128" t="s">
        <v>183</v>
      </c>
      <c r="G2" s="128" t="s">
        <v>184</v>
      </c>
    </row>
    <row r="3" spans="1:7" x14ac:dyDescent="0.35">
      <c r="A3">
        <v>255</v>
      </c>
      <c r="B3" s="50">
        <v>0.37951388888888887</v>
      </c>
      <c r="C3" s="66" t="s">
        <v>181</v>
      </c>
      <c r="D3" s="54" t="s">
        <v>17</v>
      </c>
      <c r="E3" s="54" t="s">
        <v>18</v>
      </c>
      <c r="F3" s="54" t="s">
        <v>19</v>
      </c>
      <c r="G3" s="54" t="s">
        <v>20</v>
      </c>
    </row>
    <row r="4" spans="1:7" x14ac:dyDescent="0.35">
      <c r="A4">
        <v>256</v>
      </c>
      <c r="B4" s="50">
        <v>0.3840277777777778</v>
      </c>
      <c r="C4" s="66" t="s">
        <v>181</v>
      </c>
      <c r="D4" s="54" t="s">
        <v>185</v>
      </c>
      <c r="E4" s="54" t="s">
        <v>186</v>
      </c>
      <c r="F4" s="54" t="s">
        <v>187</v>
      </c>
      <c r="G4" s="54" t="s">
        <v>188</v>
      </c>
    </row>
    <row r="5" spans="1:7" x14ac:dyDescent="0.35">
      <c r="A5">
        <v>257</v>
      </c>
      <c r="B5" s="50">
        <v>0.38854166666666701</v>
      </c>
      <c r="C5" s="66" t="s">
        <v>181</v>
      </c>
      <c r="D5" s="54" t="s">
        <v>17</v>
      </c>
      <c r="E5" s="54" t="s">
        <v>189</v>
      </c>
      <c r="F5" s="54" t="s">
        <v>190</v>
      </c>
      <c r="G5" s="54" t="s">
        <v>191</v>
      </c>
    </row>
    <row r="6" spans="1:7" x14ac:dyDescent="0.35">
      <c r="A6">
        <v>258</v>
      </c>
      <c r="B6" s="50">
        <v>0.39305555555555499</v>
      </c>
      <c r="C6" s="66" t="s">
        <v>181</v>
      </c>
      <c r="D6" s="54" t="s">
        <v>185</v>
      </c>
      <c r="E6" s="54" t="s">
        <v>192</v>
      </c>
      <c r="F6" s="54" t="s">
        <v>193</v>
      </c>
      <c r="G6" s="54" t="s">
        <v>194</v>
      </c>
    </row>
    <row r="7" spans="1:7" x14ac:dyDescent="0.35">
      <c r="A7">
        <v>259</v>
      </c>
      <c r="B7" s="50">
        <v>0.39756944444444398</v>
      </c>
      <c r="C7" s="67" t="s">
        <v>195</v>
      </c>
      <c r="D7" s="53" t="s">
        <v>14</v>
      </c>
      <c r="E7" s="53" t="s">
        <v>15</v>
      </c>
      <c r="F7" s="53" t="s">
        <v>16</v>
      </c>
      <c r="G7" s="53" t="s">
        <v>196</v>
      </c>
    </row>
    <row r="8" spans="1:7" x14ac:dyDescent="0.35">
      <c r="B8" s="125">
        <v>0.40208333333333302</v>
      </c>
      <c r="C8" s="126" t="s">
        <v>195</v>
      </c>
      <c r="D8" s="127" t="s">
        <v>185</v>
      </c>
      <c r="E8" s="128" t="s">
        <v>197</v>
      </c>
      <c r="F8" s="128" t="s">
        <v>198</v>
      </c>
      <c r="G8" s="128" t="s">
        <v>199</v>
      </c>
    </row>
    <row r="9" spans="1:7" x14ac:dyDescent="0.35">
      <c r="A9">
        <v>260</v>
      </c>
      <c r="B9" s="50">
        <v>0.406597222222222</v>
      </c>
      <c r="C9" s="67" t="s">
        <v>195</v>
      </c>
      <c r="D9" s="54" t="s">
        <v>4</v>
      </c>
      <c r="E9" s="53" t="s">
        <v>40</v>
      </c>
      <c r="F9" s="53" t="s">
        <v>41</v>
      </c>
      <c r="G9" s="53" t="s">
        <v>42</v>
      </c>
    </row>
    <row r="10" spans="1:7" x14ac:dyDescent="0.35">
      <c r="A10">
        <v>261</v>
      </c>
      <c r="B10" s="50">
        <v>0.41111111111111098</v>
      </c>
      <c r="C10" s="67" t="s">
        <v>195</v>
      </c>
      <c r="D10" s="54" t="s">
        <v>185</v>
      </c>
      <c r="E10" s="53" t="s">
        <v>197</v>
      </c>
      <c r="F10" s="53" t="s">
        <v>198</v>
      </c>
      <c r="G10" s="53" t="s">
        <v>199</v>
      </c>
    </row>
    <row r="11" spans="1:7" x14ac:dyDescent="0.35">
      <c r="A11">
        <v>262</v>
      </c>
      <c r="B11" s="50">
        <v>0.41562500000000002</v>
      </c>
      <c r="C11" s="67" t="s">
        <v>200</v>
      </c>
      <c r="D11" s="54" t="s">
        <v>6</v>
      </c>
      <c r="E11" s="53" t="s">
        <v>63</v>
      </c>
      <c r="F11" s="53" t="s">
        <v>201</v>
      </c>
      <c r="G11" s="53" t="s">
        <v>202</v>
      </c>
    </row>
    <row r="13" spans="1:7" x14ac:dyDescent="0.35">
      <c r="D13" s="79"/>
      <c r="E13" s="79"/>
      <c r="F13" s="79"/>
      <c r="G13" s="79"/>
    </row>
    <row r="14" spans="1:7" x14ac:dyDescent="0.35">
      <c r="A14">
        <v>263</v>
      </c>
      <c r="B14" s="50">
        <v>0.43055555555555558</v>
      </c>
      <c r="C14" s="80" t="s">
        <v>25</v>
      </c>
      <c r="D14" s="60" t="s">
        <v>10</v>
      </c>
      <c r="E14" s="52" t="s">
        <v>153</v>
      </c>
      <c r="F14" s="52" t="s">
        <v>29</v>
      </c>
      <c r="G14" s="52" t="s">
        <v>30</v>
      </c>
    </row>
    <row r="15" spans="1:7" x14ac:dyDescent="0.35">
      <c r="A15">
        <v>263</v>
      </c>
      <c r="B15" s="50">
        <v>0.43055555555555558</v>
      </c>
      <c r="C15" s="80" t="s">
        <v>25</v>
      </c>
      <c r="D15" s="60" t="s">
        <v>10</v>
      </c>
      <c r="E15" s="52" t="s">
        <v>77</v>
      </c>
      <c r="F15" s="52" t="s">
        <v>66</v>
      </c>
      <c r="G15" s="52" t="s">
        <v>27</v>
      </c>
    </row>
    <row r="16" spans="1:7" x14ac:dyDescent="0.35">
      <c r="A16">
        <v>264</v>
      </c>
      <c r="B16" s="50">
        <v>0.43541666666666662</v>
      </c>
      <c r="C16" s="81" t="s">
        <v>25</v>
      </c>
      <c r="D16" s="61" t="s">
        <v>14</v>
      </c>
      <c r="E16" s="53" t="s">
        <v>167</v>
      </c>
      <c r="F16" s="53" t="s">
        <v>168</v>
      </c>
      <c r="G16" s="53" t="s">
        <v>169</v>
      </c>
    </row>
    <row r="17" spans="1:9" x14ac:dyDescent="0.35">
      <c r="A17">
        <v>264</v>
      </c>
      <c r="B17" s="50">
        <v>0.43541666666666662</v>
      </c>
      <c r="C17" s="81" t="s">
        <v>25</v>
      </c>
      <c r="D17" s="61" t="s">
        <v>14</v>
      </c>
      <c r="E17" s="53" t="s">
        <v>170</v>
      </c>
      <c r="F17" s="53" t="s">
        <v>171</v>
      </c>
      <c r="G17" s="53" t="s">
        <v>172</v>
      </c>
    </row>
    <row r="18" spans="1:9" x14ac:dyDescent="0.35">
      <c r="B18" s="82"/>
      <c r="C18" s="83"/>
      <c r="D18" s="79"/>
      <c r="E18" s="79"/>
      <c r="F18" s="79"/>
      <c r="G18" s="79"/>
    </row>
    <row r="19" spans="1:9" x14ac:dyDescent="0.35">
      <c r="B19" s="84" t="s">
        <v>203</v>
      </c>
      <c r="C19" s="83"/>
      <c r="D19" s="79"/>
      <c r="E19" s="79"/>
      <c r="F19" s="79"/>
      <c r="G19" s="79"/>
    </row>
    <row r="20" spans="1:9" x14ac:dyDescent="0.35">
      <c r="A20">
        <v>265</v>
      </c>
      <c r="B20" s="50">
        <v>0.44444444444444442</v>
      </c>
      <c r="C20" s="91" t="s">
        <v>208</v>
      </c>
      <c r="D20" s="89" t="s">
        <v>33</v>
      </c>
      <c r="E20" s="89" t="s">
        <v>205</v>
      </c>
      <c r="F20" s="89" t="s">
        <v>206</v>
      </c>
      <c r="G20" s="90" t="s">
        <v>207</v>
      </c>
    </row>
    <row r="21" spans="1:9" x14ac:dyDescent="0.35">
      <c r="A21">
        <v>266</v>
      </c>
      <c r="B21" s="50">
        <v>0.44930555555555557</v>
      </c>
      <c r="C21" s="86" t="s">
        <v>204</v>
      </c>
      <c r="D21" s="87" t="s">
        <v>8</v>
      </c>
      <c r="E21" s="87" t="s">
        <v>182</v>
      </c>
      <c r="F21" s="87" t="s">
        <v>183</v>
      </c>
      <c r="G21" s="88" t="s">
        <v>184</v>
      </c>
    </row>
    <row r="22" spans="1:9" x14ac:dyDescent="0.35">
      <c r="A22">
        <v>267</v>
      </c>
      <c r="B22" s="50">
        <v>0.454166666666667</v>
      </c>
      <c r="C22" s="86" t="s">
        <v>204</v>
      </c>
      <c r="D22" s="89" t="s">
        <v>17</v>
      </c>
      <c r="E22" s="89" t="s">
        <v>189</v>
      </c>
      <c r="F22" s="89" t="s">
        <v>190</v>
      </c>
      <c r="G22" s="90" t="s">
        <v>191</v>
      </c>
      <c r="I22" t="s">
        <v>215</v>
      </c>
    </row>
    <row r="23" spans="1:9" x14ac:dyDescent="0.35">
      <c r="A23">
        <v>268</v>
      </c>
      <c r="B23" s="50">
        <v>0.45902777777777798</v>
      </c>
      <c r="C23" s="91" t="s">
        <v>204</v>
      </c>
      <c r="D23" s="92" t="s">
        <v>185</v>
      </c>
      <c r="E23" s="92" t="s">
        <v>186</v>
      </c>
      <c r="F23" s="92" t="s">
        <v>187</v>
      </c>
      <c r="G23" s="93" t="s">
        <v>188</v>
      </c>
      <c r="I23" t="s">
        <v>216</v>
      </c>
    </row>
    <row r="24" spans="1:9" x14ac:dyDescent="0.35">
      <c r="A24">
        <v>269</v>
      </c>
      <c r="B24" s="50">
        <v>0.46388888888888902</v>
      </c>
      <c r="C24" s="91" t="s">
        <v>208</v>
      </c>
      <c r="D24" s="92" t="s">
        <v>185</v>
      </c>
      <c r="E24" s="94" t="s">
        <v>197</v>
      </c>
      <c r="F24" s="94" t="s">
        <v>198</v>
      </c>
      <c r="G24" s="95" t="s">
        <v>199</v>
      </c>
      <c r="I24" t="s">
        <v>217</v>
      </c>
    </row>
    <row r="25" spans="1:9" x14ac:dyDescent="0.35">
      <c r="A25">
        <v>270</v>
      </c>
      <c r="B25" s="50">
        <v>0.46875</v>
      </c>
      <c r="C25" s="86" t="s">
        <v>204</v>
      </c>
      <c r="D25" s="87" t="s">
        <v>185</v>
      </c>
      <c r="E25" s="87" t="s">
        <v>192</v>
      </c>
      <c r="F25" s="87" t="s">
        <v>193</v>
      </c>
      <c r="G25" s="88" t="s">
        <v>194</v>
      </c>
    </row>
    <row r="26" spans="1:9" x14ac:dyDescent="0.35">
      <c r="A26">
        <v>271</v>
      </c>
      <c r="B26" s="50">
        <v>0.47361111111111098</v>
      </c>
      <c r="C26" s="86" t="s">
        <v>208</v>
      </c>
      <c r="D26" s="92" t="s">
        <v>17</v>
      </c>
      <c r="E26" s="92" t="s">
        <v>147</v>
      </c>
      <c r="F26" s="92" t="s">
        <v>48</v>
      </c>
      <c r="G26" s="93" t="s">
        <v>49</v>
      </c>
    </row>
    <row r="27" spans="1:9" x14ac:dyDescent="0.35">
      <c r="A27">
        <v>272</v>
      </c>
      <c r="B27" s="50">
        <v>0.47847222222222202</v>
      </c>
      <c r="C27" s="91" t="s">
        <v>208</v>
      </c>
      <c r="D27" s="87" t="s">
        <v>14</v>
      </c>
      <c r="E27" s="87" t="s">
        <v>15</v>
      </c>
      <c r="F27" s="87" t="s">
        <v>16</v>
      </c>
      <c r="G27" s="88" t="s">
        <v>196</v>
      </c>
    </row>
    <row r="28" spans="1:9" x14ac:dyDescent="0.35">
      <c r="A28">
        <v>273</v>
      </c>
      <c r="B28" s="50">
        <v>0.483333333333334</v>
      </c>
      <c r="C28" s="86" t="s">
        <v>208</v>
      </c>
      <c r="D28" s="92" t="s">
        <v>17</v>
      </c>
      <c r="E28" s="92" t="s">
        <v>18</v>
      </c>
      <c r="F28" s="92" t="s">
        <v>19</v>
      </c>
      <c r="G28" s="93" t="s">
        <v>20</v>
      </c>
    </row>
    <row r="29" spans="1:9" x14ac:dyDescent="0.35">
      <c r="A29">
        <v>274</v>
      </c>
      <c r="B29" s="50">
        <v>0.48819444444444499</v>
      </c>
      <c r="C29" s="91" t="s">
        <v>208</v>
      </c>
      <c r="D29" s="89" t="s">
        <v>33</v>
      </c>
      <c r="E29" s="94" t="s">
        <v>7</v>
      </c>
      <c r="F29" s="94" t="s">
        <v>214</v>
      </c>
      <c r="G29" s="95" t="s">
        <v>32</v>
      </c>
    </row>
    <row r="30" spans="1:9" x14ac:dyDescent="0.35">
      <c r="A30">
        <v>275</v>
      </c>
      <c r="B30" s="50">
        <v>0.49305555555555602</v>
      </c>
      <c r="C30" s="86" t="s">
        <v>208</v>
      </c>
      <c r="D30" s="89" t="s">
        <v>33</v>
      </c>
      <c r="E30" s="89" t="s">
        <v>43</v>
      </c>
      <c r="F30" s="89" t="s">
        <v>44</v>
      </c>
      <c r="G30" s="90" t="s">
        <v>45</v>
      </c>
    </row>
    <row r="31" spans="1:9" x14ac:dyDescent="0.35">
      <c r="A31">
        <v>276</v>
      </c>
      <c r="B31" s="50">
        <v>0.49791666666666701</v>
      </c>
      <c r="C31" s="86" t="s">
        <v>209</v>
      </c>
      <c r="D31" s="96" t="s">
        <v>8</v>
      </c>
      <c r="E31" s="94" t="s">
        <v>110</v>
      </c>
      <c r="F31" s="94" t="s">
        <v>210</v>
      </c>
      <c r="G31" s="95" t="s">
        <v>211</v>
      </c>
    </row>
    <row r="32" spans="1:9" ht="18.600000000000001" thickBot="1" x14ac:dyDescent="0.4">
      <c r="A32">
        <v>277</v>
      </c>
      <c r="B32" s="50">
        <v>0.50277777777777799</v>
      </c>
      <c r="C32" s="97" t="s">
        <v>209</v>
      </c>
      <c r="D32" s="98" t="s">
        <v>6</v>
      </c>
      <c r="E32" s="98" t="s">
        <v>63</v>
      </c>
      <c r="F32" s="98" t="s">
        <v>201</v>
      </c>
      <c r="G32" s="99" t="s">
        <v>202</v>
      </c>
    </row>
    <row r="34" spans="1:7" x14ac:dyDescent="0.35">
      <c r="A34">
        <v>278</v>
      </c>
      <c r="B34" s="131">
        <v>0.51041666666666663</v>
      </c>
      <c r="C34" s="130" t="s">
        <v>212</v>
      </c>
      <c r="D34" s="133" t="s">
        <v>6</v>
      </c>
      <c r="E34" s="134" t="s">
        <v>155</v>
      </c>
      <c r="F34" s="134" t="s">
        <v>156</v>
      </c>
      <c r="G34" s="132" t="s">
        <v>157</v>
      </c>
    </row>
  </sheetData>
  <pageMargins left="0.70866141732283472" right="0.70866141732283472"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showRowColHeaders="0" view="pageBreakPreview" zoomScale="60" zoomScaleNormal="100" workbookViewId="0">
      <selection activeCell="D4" sqref="D4"/>
    </sheetView>
  </sheetViews>
  <sheetFormatPr defaultRowHeight="18" x14ac:dyDescent="0.35"/>
  <cols>
    <col min="1" max="1" width="7.08203125" customWidth="1"/>
    <col min="2" max="2" width="5.83203125" customWidth="1"/>
    <col min="3" max="3" width="23.08203125" style="5" customWidth="1"/>
    <col min="5" max="5" width="10" customWidth="1"/>
    <col min="6" max="6" width="11.5" customWidth="1"/>
    <col min="7" max="7" width="22.5" customWidth="1"/>
  </cols>
  <sheetData>
    <row r="1" spans="1:8" x14ac:dyDescent="0.35">
      <c r="A1" s="2" t="s">
        <v>218</v>
      </c>
      <c r="B1" s="2" t="s">
        <v>219</v>
      </c>
      <c r="C1" s="2" t="s">
        <v>220</v>
      </c>
      <c r="D1" s="2" t="s">
        <v>93</v>
      </c>
      <c r="E1" s="2" t="s">
        <v>221</v>
      </c>
      <c r="F1" s="2" t="s">
        <v>222</v>
      </c>
      <c r="G1" s="2" t="s">
        <v>223</v>
      </c>
      <c r="H1" s="2" t="s">
        <v>224</v>
      </c>
    </row>
    <row r="2" spans="1:8" x14ac:dyDescent="0.35">
      <c r="A2" s="2">
        <v>256</v>
      </c>
      <c r="B2" s="50">
        <v>0.3840277777777778</v>
      </c>
      <c r="C2" s="66" t="s">
        <v>181</v>
      </c>
      <c r="D2" s="54" t="s">
        <v>185</v>
      </c>
      <c r="E2" s="54" t="s">
        <v>186</v>
      </c>
      <c r="F2" s="54" t="s">
        <v>187</v>
      </c>
      <c r="G2" s="54" t="s">
        <v>188</v>
      </c>
      <c r="H2" s="2"/>
    </row>
    <row r="3" spans="1:8" x14ac:dyDescent="0.35">
      <c r="A3" s="2">
        <v>268</v>
      </c>
      <c r="B3" s="50">
        <v>0.45902777777777798</v>
      </c>
      <c r="C3" s="120" t="s">
        <v>204</v>
      </c>
      <c r="D3" s="54" t="s">
        <v>185</v>
      </c>
      <c r="E3" s="54" t="s">
        <v>186</v>
      </c>
      <c r="F3" s="54" t="s">
        <v>187</v>
      </c>
      <c r="G3" s="54" t="s">
        <v>188</v>
      </c>
      <c r="H3" s="2"/>
    </row>
    <row r="4" spans="1:8" x14ac:dyDescent="0.35">
      <c r="A4" s="2">
        <v>258</v>
      </c>
      <c r="B4" s="50">
        <v>0.39305555555555499</v>
      </c>
      <c r="C4" s="66" t="s">
        <v>181</v>
      </c>
      <c r="D4" s="54" t="s">
        <v>185</v>
      </c>
      <c r="E4" s="54" t="s">
        <v>192</v>
      </c>
      <c r="F4" s="54" t="s">
        <v>193</v>
      </c>
      <c r="G4" s="54" t="s">
        <v>194</v>
      </c>
      <c r="H4" s="2"/>
    </row>
    <row r="5" spans="1:8" x14ac:dyDescent="0.35">
      <c r="A5" s="2">
        <v>270</v>
      </c>
      <c r="B5" s="50">
        <v>0.46875</v>
      </c>
      <c r="C5" s="121" t="s">
        <v>204</v>
      </c>
      <c r="D5" s="53" t="s">
        <v>185</v>
      </c>
      <c r="E5" s="53" t="s">
        <v>192</v>
      </c>
      <c r="F5" s="53" t="s">
        <v>193</v>
      </c>
      <c r="G5" s="53" t="s">
        <v>194</v>
      </c>
      <c r="H5" s="2"/>
    </row>
    <row r="6" spans="1:8" x14ac:dyDescent="0.35">
      <c r="A6" s="2"/>
      <c r="B6" s="125">
        <v>0.40208333333333302</v>
      </c>
      <c r="C6" s="126" t="s">
        <v>195</v>
      </c>
      <c r="D6" s="127" t="s">
        <v>185</v>
      </c>
      <c r="E6" s="128" t="s">
        <v>197</v>
      </c>
      <c r="F6" s="128" t="s">
        <v>198</v>
      </c>
      <c r="G6" s="128" t="s">
        <v>199</v>
      </c>
      <c r="H6" s="2"/>
    </row>
    <row r="7" spans="1:8" x14ac:dyDescent="0.35">
      <c r="A7" s="2">
        <v>261</v>
      </c>
      <c r="B7" s="50">
        <v>0.41111111111111098</v>
      </c>
      <c r="C7" s="67" t="s">
        <v>195</v>
      </c>
      <c r="D7" s="54" t="s">
        <v>185</v>
      </c>
      <c r="E7" s="53" t="s">
        <v>197</v>
      </c>
      <c r="F7" s="53" t="s">
        <v>198</v>
      </c>
      <c r="G7" s="53" t="s">
        <v>199</v>
      </c>
      <c r="H7" s="2"/>
    </row>
    <row r="8" spans="1:8" x14ac:dyDescent="0.35">
      <c r="A8" s="2">
        <v>269</v>
      </c>
      <c r="B8" s="50">
        <v>0.46388888888888902</v>
      </c>
      <c r="C8" s="120" t="s">
        <v>208</v>
      </c>
      <c r="D8" s="54" t="s">
        <v>185</v>
      </c>
      <c r="E8" s="53" t="s">
        <v>197</v>
      </c>
      <c r="F8" s="53" t="s">
        <v>198</v>
      </c>
      <c r="G8" s="53" t="s">
        <v>199</v>
      </c>
      <c r="H8" s="2"/>
    </row>
    <row r="9" spans="1:8" x14ac:dyDescent="0.35">
      <c r="A9" s="2">
        <v>262</v>
      </c>
      <c r="B9" s="50">
        <v>0.41562500000000002</v>
      </c>
      <c r="C9" s="67" t="s">
        <v>200</v>
      </c>
      <c r="D9" s="54" t="s">
        <v>6</v>
      </c>
      <c r="E9" s="53" t="s">
        <v>63</v>
      </c>
      <c r="F9" s="53" t="s">
        <v>201</v>
      </c>
      <c r="G9" s="53" t="s">
        <v>202</v>
      </c>
      <c r="H9" s="2"/>
    </row>
    <row r="10" spans="1:8" x14ac:dyDescent="0.35">
      <c r="A10" s="2">
        <v>277</v>
      </c>
      <c r="B10" s="50">
        <v>0.50277777777777799</v>
      </c>
      <c r="C10" s="120" t="s">
        <v>209</v>
      </c>
      <c r="D10" s="53" t="s">
        <v>6</v>
      </c>
      <c r="E10" s="53" t="s">
        <v>63</v>
      </c>
      <c r="F10" s="53" t="s">
        <v>201</v>
      </c>
      <c r="G10" s="53" t="s">
        <v>202</v>
      </c>
      <c r="H10" s="2"/>
    </row>
    <row r="11" spans="1:8" x14ac:dyDescent="0.35">
      <c r="A11" s="2">
        <v>472</v>
      </c>
      <c r="B11" s="50">
        <v>0.54166666666666663</v>
      </c>
      <c r="C11" s="51" t="s">
        <v>56</v>
      </c>
      <c r="D11" s="52" t="s">
        <v>6</v>
      </c>
      <c r="E11" s="52" t="s">
        <v>155</v>
      </c>
      <c r="F11" s="52" t="s">
        <v>156</v>
      </c>
      <c r="G11" s="52" t="s">
        <v>157</v>
      </c>
      <c r="H11" s="2"/>
    </row>
    <row r="12" spans="1:8" x14ac:dyDescent="0.35">
      <c r="A12" s="2">
        <v>278</v>
      </c>
      <c r="B12" s="50">
        <v>0.51041666666666663</v>
      </c>
      <c r="C12" s="67" t="s">
        <v>212</v>
      </c>
      <c r="D12" s="54" t="s">
        <v>6</v>
      </c>
      <c r="E12" s="52" t="s">
        <v>155</v>
      </c>
      <c r="F12" s="52" t="s">
        <v>156</v>
      </c>
      <c r="G12" s="52" t="s">
        <v>157</v>
      </c>
      <c r="H12" s="2"/>
    </row>
    <row r="13" spans="1:8" x14ac:dyDescent="0.35">
      <c r="A13" s="2">
        <v>458</v>
      </c>
      <c r="B13" s="50">
        <v>0.45347222222222222</v>
      </c>
      <c r="C13" s="73" t="s">
        <v>176</v>
      </c>
      <c r="D13" s="52" t="s">
        <v>4</v>
      </c>
      <c r="E13" s="52" t="s">
        <v>40</v>
      </c>
      <c r="F13" s="52" t="s">
        <v>41</v>
      </c>
      <c r="G13" s="52" t="s">
        <v>129</v>
      </c>
      <c r="H13" s="2"/>
    </row>
    <row r="14" spans="1:8" x14ac:dyDescent="0.35">
      <c r="A14" s="2">
        <v>260</v>
      </c>
      <c r="B14" s="50">
        <v>0.406597222222222</v>
      </c>
      <c r="C14" s="67" t="s">
        <v>195</v>
      </c>
      <c r="D14" s="54" t="s">
        <v>4</v>
      </c>
      <c r="E14" s="53" t="s">
        <v>40</v>
      </c>
      <c r="F14" s="53" t="s">
        <v>41</v>
      </c>
      <c r="G14" s="53" t="s">
        <v>42</v>
      </c>
      <c r="H14" s="2"/>
    </row>
    <row r="15" spans="1:8" x14ac:dyDescent="0.35">
      <c r="A15" s="2">
        <v>477</v>
      </c>
      <c r="B15" s="50">
        <v>0.56944444444444398</v>
      </c>
      <c r="C15" s="51" t="s">
        <v>56</v>
      </c>
      <c r="D15" s="52" t="s">
        <v>4</v>
      </c>
      <c r="E15" s="52" t="s">
        <v>60</v>
      </c>
      <c r="F15" s="52" t="s">
        <v>61</v>
      </c>
      <c r="G15" s="52" t="s">
        <v>62</v>
      </c>
      <c r="H15" s="2"/>
    </row>
    <row r="16" spans="1:8" x14ac:dyDescent="0.35">
      <c r="A16" s="2">
        <v>464</v>
      </c>
      <c r="B16" s="50">
        <v>0.48680555555555599</v>
      </c>
      <c r="C16" s="73" t="s">
        <v>176</v>
      </c>
      <c r="D16" s="52" t="s">
        <v>10</v>
      </c>
      <c r="E16" s="52" t="s">
        <v>136</v>
      </c>
      <c r="F16" s="52" t="s">
        <v>26</v>
      </c>
      <c r="G16" s="52" t="s">
        <v>137</v>
      </c>
      <c r="H16" s="2"/>
    </row>
    <row r="17" spans="1:8" x14ac:dyDescent="0.35">
      <c r="A17" s="2">
        <v>474</v>
      </c>
      <c r="B17" s="50">
        <v>0.55277777777777803</v>
      </c>
      <c r="C17" s="51" t="s">
        <v>56</v>
      </c>
      <c r="D17" s="52" t="s">
        <v>10</v>
      </c>
      <c r="E17" s="52" t="s">
        <v>136</v>
      </c>
      <c r="F17" s="52" t="s">
        <v>26</v>
      </c>
      <c r="G17" s="52" t="s">
        <v>154</v>
      </c>
      <c r="H17" s="2"/>
    </row>
    <row r="18" spans="1:8" x14ac:dyDescent="0.35">
      <c r="A18" s="2">
        <v>481</v>
      </c>
      <c r="B18" s="50">
        <v>0.59166666666666601</v>
      </c>
      <c r="C18" s="77" t="s">
        <v>55</v>
      </c>
      <c r="D18" s="52" t="s">
        <v>10</v>
      </c>
      <c r="E18" s="52" t="s">
        <v>136</v>
      </c>
      <c r="F18" s="52" t="s">
        <v>26</v>
      </c>
      <c r="G18" s="52" t="s">
        <v>154</v>
      </c>
      <c r="H18" s="2"/>
    </row>
    <row r="19" spans="1:8" x14ac:dyDescent="0.35">
      <c r="A19" s="2">
        <v>486</v>
      </c>
      <c r="B19" s="50">
        <v>0.63333333333333397</v>
      </c>
      <c r="C19" s="57" t="s">
        <v>67</v>
      </c>
      <c r="D19" s="52" t="s">
        <v>10</v>
      </c>
      <c r="E19" s="52" t="s">
        <v>136</v>
      </c>
      <c r="F19" s="52" t="s">
        <v>26</v>
      </c>
      <c r="G19" s="52" t="s">
        <v>68</v>
      </c>
      <c r="H19" s="2"/>
    </row>
    <row r="20" spans="1:8" x14ac:dyDescent="0.35">
      <c r="A20" s="2">
        <v>462</v>
      </c>
      <c r="B20" s="50">
        <v>0.47569444444444497</v>
      </c>
      <c r="C20" s="73" t="s">
        <v>176</v>
      </c>
      <c r="D20" s="52" t="s">
        <v>10</v>
      </c>
      <c r="E20" s="52" t="s">
        <v>134</v>
      </c>
      <c r="F20" s="52" t="s">
        <v>46</v>
      </c>
      <c r="G20" s="52" t="s">
        <v>47</v>
      </c>
      <c r="H20" s="2"/>
    </row>
    <row r="21" spans="1:8" x14ac:dyDescent="0.35">
      <c r="A21" s="2">
        <v>481</v>
      </c>
      <c r="B21" s="50">
        <v>0.59166666666666601</v>
      </c>
      <c r="C21" s="77" t="s">
        <v>55</v>
      </c>
      <c r="D21" s="52" t="s">
        <v>10</v>
      </c>
      <c r="E21" s="52" t="s">
        <v>134</v>
      </c>
      <c r="F21" s="52" t="s">
        <v>46</v>
      </c>
      <c r="G21" s="52" t="s">
        <v>47</v>
      </c>
      <c r="H21" s="2"/>
    </row>
    <row r="22" spans="1:8" x14ac:dyDescent="0.35">
      <c r="A22" s="2">
        <v>463</v>
      </c>
      <c r="B22" s="125">
        <v>0.48125000000000001</v>
      </c>
      <c r="C22" s="71" t="s">
        <v>176</v>
      </c>
      <c r="D22" s="72" t="s">
        <v>10</v>
      </c>
      <c r="E22" s="72" t="s">
        <v>134</v>
      </c>
      <c r="F22" s="72" t="s">
        <v>53</v>
      </c>
      <c r="G22" s="72" t="s">
        <v>135</v>
      </c>
      <c r="H22" s="2"/>
    </row>
    <row r="23" spans="1:8" x14ac:dyDescent="0.35">
      <c r="A23" s="2">
        <v>471</v>
      </c>
      <c r="B23" s="50">
        <v>0.52500000000000002</v>
      </c>
      <c r="C23" s="76" t="s">
        <v>179</v>
      </c>
      <c r="D23" s="52" t="s">
        <v>10</v>
      </c>
      <c r="E23" s="52" t="s">
        <v>153</v>
      </c>
      <c r="F23" s="52" t="s">
        <v>29</v>
      </c>
      <c r="G23" s="52" t="s">
        <v>30</v>
      </c>
      <c r="H23" s="2"/>
    </row>
    <row r="24" spans="1:8" x14ac:dyDescent="0.35">
      <c r="A24" s="2">
        <v>263</v>
      </c>
      <c r="B24" s="50">
        <v>0.43055555555555558</v>
      </c>
      <c r="C24" s="80" t="s">
        <v>25</v>
      </c>
      <c r="D24" s="60" t="s">
        <v>10</v>
      </c>
      <c r="E24" s="52" t="s">
        <v>153</v>
      </c>
      <c r="F24" s="52" t="s">
        <v>29</v>
      </c>
      <c r="G24" s="52" t="s">
        <v>30</v>
      </c>
      <c r="H24" s="2"/>
    </row>
    <row r="25" spans="1:8" x14ac:dyDescent="0.35">
      <c r="A25" s="2">
        <v>451</v>
      </c>
      <c r="B25" s="50">
        <v>0.39583333333333331</v>
      </c>
      <c r="C25" s="51" t="s">
        <v>5</v>
      </c>
      <c r="D25" s="52" t="s">
        <v>10</v>
      </c>
      <c r="E25" s="52" t="s">
        <v>117</v>
      </c>
      <c r="F25" s="52" t="s">
        <v>118</v>
      </c>
      <c r="G25" s="52" t="s">
        <v>119</v>
      </c>
      <c r="H25" s="2"/>
    </row>
    <row r="26" spans="1:8" x14ac:dyDescent="0.35">
      <c r="A26" s="2">
        <v>475</v>
      </c>
      <c r="B26" s="50">
        <v>0.55833333333333302</v>
      </c>
      <c r="C26" s="51" t="s">
        <v>56</v>
      </c>
      <c r="D26" s="52" t="s">
        <v>10</v>
      </c>
      <c r="E26" s="52" t="s">
        <v>57</v>
      </c>
      <c r="F26" s="52" t="s">
        <v>118</v>
      </c>
      <c r="G26" s="52" t="s">
        <v>58</v>
      </c>
      <c r="H26" s="2"/>
    </row>
    <row r="27" spans="1:8" x14ac:dyDescent="0.35">
      <c r="A27" s="2">
        <v>471</v>
      </c>
      <c r="B27" s="50">
        <v>0.52500000000000002</v>
      </c>
      <c r="C27" s="76" t="s">
        <v>179</v>
      </c>
      <c r="D27" s="52" t="s">
        <v>10</v>
      </c>
      <c r="E27" s="52" t="s">
        <v>77</v>
      </c>
      <c r="F27" s="52" t="s">
        <v>66</v>
      </c>
      <c r="G27" s="52" t="s">
        <v>27</v>
      </c>
      <c r="H27" s="2"/>
    </row>
    <row r="28" spans="1:8" x14ac:dyDescent="0.35">
      <c r="A28" s="2">
        <v>482</v>
      </c>
      <c r="B28" s="50">
        <v>0.61111111111111105</v>
      </c>
      <c r="C28" s="57" t="s">
        <v>160</v>
      </c>
      <c r="D28" s="52" t="s">
        <v>10</v>
      </c>
      <c r="E28" s="52" t="s">
        <v>77</v>
      </c>
      <c r="F28" s="52" t="s">
        <v>66</v>
      </c>
      <c r="G28" s="52" t="s">
        <v>161</v>
      </c>
      <c r="H28" s="2"/>
    </row>
    <row r="29" spans="1:8" x14ac:dyDescent="0.35">
      <c r="A29" s="2">
        <v>263</v>
      </c>
      <c r="B29" s="50">
        <v>0.43055555555555558</v>
      </c>
      <c r="C29" s="80" t="s">
        <v>25</v>
      </c>
      <c r="D29" s="60" t="s">
        <v>10</v>
      </c>
      <c r="E29" s="52" t="s">
        <v>77</v>
      </c>
      <c r="F29" s="52" t="s">
        <v>66</v>
      </c>
      <c r="G29" s="52" t="s">
        <v>27</v>
      </c>
      <c r="H29" s="2"/>
    </row>
    <row r="30" spans="1:8" x14ac:dyDescent="0.35">
      <c r="A30" s="2">
        <v>476</v>
      </c>
      <c r="B30" s="50">
        <v>0.56388888888888899</v>
      </c>
      <c r="C30" s="51" t="s">
        <v>56</v>
      </c>
      <c r="D30" s="52" t="s">
        <v>10</v>
      </c>
      <c r="E30" s="52" t="s">
        <v>64</v>
      </c>
      <c r="F30" s="52" t="s">
        <v>65</v>
      </c>
      <c r="G30" s="52" t="s">
        <v>59</v>
      </c>
      <c r="H30" s="2"/>
    </row>
    <row r="31" spans="1:8" x14ac:dyDescent="0.35">
      <c r="A31" s="2">
        <v>484</v>
      </c>
      <c r="B31" s="50">
        <v>0.62222222222222201</v>
      </c>
      <c r="C31" s="57" t="s">
        <v>67</v>
      </c>
      <c r="D31" s="52" t="s">
        <v>10</v>
      </c>
      <c r="E31" s="52" t="s">
        <v>64</v>
      </c>
      <c r="F31" s="52" t="s">
        <v>65</v>
      </c>
      <c r="G31" s="54" t="s">
        <v>162</v>
      </c>
      <c r="H31" s="2"/>
    </row>
    <row r="32" spans="1:8" x14ac:dyDescent="0.35">
      <c r="A32" s="2">
        <v>467</v>
      </c>
      <c r="B32" s="50">
        <v>0.50347222222222299</v>
      </c>
      <c r="C32" s="74" t="s">
        <v>176</v>
      </c>
      <c r="D32" s="52" t="s">
        <v>10</v>
      </c>
      <c r="E32" s="52" t="s">
        <v>38</v>
      </c>
      <c r="F32" s="52" t="s">
        <v>142</v>
      </c>
      <c r="G32" s="52" t="s">
        <v>39</v>
      </c>
      <c r="H32" s="2"/>
    </row>
    <row r="33" spans="1:8" x14ac:dyDescent="0.35">
      <c r="A33" s="2">
        <v>452</v>
      </c>
      <c r="B33" s="50">
        <v>0.40138888888888885</v>
      </c>
      <c r="C33" s="65" t="s">
        <v>9</v>
      </c>
      <c r="D33" s="52" t="s">
        <v>10</v>
      </c>
      <c r="E33" s="52" t="s">
        <v>11</v>
      </c>
      <c r="F33" s="52" t="s">
        <v>12</v>
      </c>
      <c r="G33" s="52" t="s">
        <v>13</v>
      </c>
      <c r="H33" s="2"/>
    </row>
    <row r="34" spans="1:8" x14ac:dyDescent="0.35">
      <c r="A34" s="2">
        <v>454</v>
      </c>
      <c r="B34" s="50">
        <v>0.41249999999999998</v>
      </c>
      <c r="C34" s="66" t="s">
        <v>175</v>
      </c>
      <c r="D34" s="52" t="s">
        <v>10</v>
      </c>
      <c r="E34" s="52" t="s">
        <v>120</v>
      </c>
      <c r="F34" s="52" t="s">
        <v>12</v>
      </c>
      <c r="G34" s="52" t="s">
        <v>21</v>
      </c>
      <c r="H34" s="2"/>
    </row>
    <row r="35" spans="1:8" x14ac:dyDescent="0.35">
      <c r="A35" s="2">
        <v>478</v>
      </c>
      <c r="B35" s="50">
        <v>0.57499999999999996</v>
      </c>
      <c r="C35" s="51" t="s">
        <v>56</v>
      </c>
      <c r="D35" s="52" t="s">
        <v>10</v>
      </c>
      <c r="E35" s="52" t="s">
        <v>11</v>
      </c>
      <c r="F35" s="52" t="s">
        <v>12</v>
      </c>
      <c r="G35" s="52" t="s">
        <v>13</v>
      </c>
      <c r="H35" s="2"/>
    </row>
    <row r="36" spans="1:8" x14ac:dyDescent="0.35">
      <c r="A36" s="2">
        <v>483</v>
      </c>
      <c r="B36" s="50">
        <v>0.6166666666666667</v>
      </c>
      <c r="C36" s="57" t="s">
        <v>67</v>
      </c>
      <c r="D36" s="52" t="s">
        <v>54</v>
      </c>
      <c r="E36" s="52" t="s">
        <v>34</v>
      </c>
      <c r="F36" s="52" t="s">
        <v>69</v>
      </c>
      <c r="G36" s="52" t="s">
        <v>70</v>
      </c>
      <c r="H36" s="2"/>
    </row>
    <row r="37" spans="1:8" x14ac:dyDescent="0.35">
      <c r="A37" s="2">
        <v>488</v>
      </c>
      <c r="B37" s="50">
        <v>0.64444444444444504</v>
      </c>
      <c r="C37" s="58" t="s">
        <v>164</v>
      </c>
      <c r="D37" s="52" t="s">
        <v>54</v>
      </c>
      <c r="E37" s="52" t="s">
        <v>34</v>
      </c>
      <c r="F37" s="52" t="s">
        <v>69</v>
      </c>
      <c r="G37" s="52" t="s">
        <v>70</v>
      </c>
      <c r="H37" s="2"/>
    </row>
    <row r="38" spans="1:8" x14ac:dyDescent="0.35">
      <c r="A38" s="2">
        <v>489</v>
      </c>
      <c r="B38" s="50">
        <v>0.65000000000000102</v>
      </c>
      <c r="C38" s="59" t="s">
        <v>165</v>
      </c>
      <c r="D38" s="52" t="s">
        <v>33</v>
      </c>
      <c r="E38" s="52" t="s">
        <v>74</v>
      </c>
      <c r="F38" s="52" t="s">
        <v>166</v>
      </c>
      <c r="G38" s="52" t="s">
        <v>75</v>
      </c>
      <c r="H38" s="2"/>
    </row>
    <row r="39" spans="1:8" x14ac:dyDescent="0.35">
      <c r="A39" s="2">
        <v>460</v>
      </c>
      <c r="B39" s="50">
        <v>0.46458333333333302</v>
      </c>
      <c r="C39" s="73" t="s">
        <v>176</v>
      </c>
      <c r="D39" s="52" t="s">
        <v>33</v>
      </c>
      <c r="E39" s="52" t="s">
        <v>7</v>
      </c>
      <c r="F39" s="52" t="s">
        <v>130</v>
      </c>
      <c r="G39" s="52" t="s">
        <v>32</v>
      </c>
      <c r="H39" s="2"/>
    </row>
    <row r="40" spans="1:8" x14ac:dyDescent="0.35">
      <c r="A40" s="2">
        <v>274</v>
      </c>
      <c r="B40" s="50">
        <v>0.48819444444444499</v>
      </c>
      <c r="C40" s="120" t="s">
        <v>208</v>
      </c>
      <c r="D40" s="52" t="s">
        <v>33</v>
      </c>
      <c r="E40" s="53" t="s">
        <v>7</v>
      </c>
      <c r="F40" s="53" t="s">
        <v>214</v>
      </c>
      <c r="G40" s="53" t="s">
        <v>32</v>
      </c>
      <c r="H40" s="2"/>
    </row>
    <row r="41" spans="1:8" x14ac:dyDescent="0.35">
      <c r="A41" s="2">
        <v>459</v>
      </c>
      <c r="B41" s="50">
        <v>0.45902777777777781</v>
      </c>
      <c r="C41" s="73" t="s">
        <v>176</v>
      </c>
      <c r="D41" s="52" t="s">
        <v>33</v>
      </c>
      <c r="E41" s="52" t="s">
        <v>43</v>
      </c>
      <c r="F41" s="52" t="s">
        <v>44</v>
      </c>
      <c r="G41" s="52" t="s">
        <v>45</v>
      </c>
      <c r="H41" s="2"/>
    </row>
    <row r="42" spans="1:8" x14ac:dyDescent="0.35">
      <c r="A42" s="2">
        <v>275</v>
      </c>
      <c r="B42" s="50">
        <v>0.49305555555555602</v>
      </c>
      <c r="C42" s="121" t="s">
        <v>208</v>
      </c>
      <c r="D42" s="52" t="s">
        <v>33</v>
      </c>
      <c r="E42" s="52" t="s">
        <v>43</v>
      </c>
      <c r="F42" s="52" t="s">
        <v>44</v>
      </c>
      <c r="G42" s="52" t="s">
        <v>45</v>
      </c>
      <c r="H42" s="2"/>
    </row>
    <row r="43" spans="1:8" x14ac:dyDescent="0.35">
      <c r="A43" s="2">
        <v>265</v>
      </c>
      <c r="B43" s="50">
        <v>0.44444444444444442</v>
      </c>
      <c r="C43" s="120" t="s">
        <v>208</v>
      </c>
      <c r="D43" s="52" t="s">
        <v>33</v>
      </c>
      <c r="E43" s="52" t="s">
        <v>205</v>
      </c>
      <c r="F43" s="52" t="s">
        <v>206</v>
      </c>
      <c r="G43" s="52" t="s">
        <v>207</v>
      </c>
      <c r="H43" s="2"/>
    </row>
    <row r="44" spans="1:8" x14ac:dyDescent="0.35">
      <c r="A44" s="2">
        <v>465</v>
      </c>
      <c r="B44" s="50">
        <v>0.49236111111111103</v>
      </c>
      <c r="C44" s="73" t="s">
        <v>176</v>
      </c>
      <c r="D44" s="52" t="s">
        <v>33</v>
      </c>
      <c r="E44" s="52" t="s">
        <v>138</v>
      </c>
      <c r="F44" s="52" t="s">
        <v>139</v>
      </c>
      <c r="G44" s="52" t="s">
        <v>140</v>
      </c>
      <c r="H44" s="2"/>
    </row>
    <row r="45" spans="1:8" x14ac:dyDescent="0.35">
      <c r="A45" s="2">
        <v>466</v>
      </c>
      <c r="B45" s="50">
        <v>0.49791666666666701</v>
      </c>
      <c r="C45" s="73" t="s">
        <v>176</v>
      </c>
      <c r="D45" s="52" t="s">
        <v>50</v>
      </c>
      <c r="E45" s="52" t="s">
        <v>141</v>
      </c>
      <c r="F45" s="52" t="s">
        <v>51</v>
      </c>
      <c r="G45" s="52" t="s">
        <v>52</v>
      </c>
      <c r="H45" s="2"/>
    </row>
    <row r="46" spans="1:8" x14ac:dyDescent="0.35">
      <c r="A46" s="2">
        <v>473</v>
      </c>
      <c r="B46" s="50">
        <v>0.54722222222222217</v>
      </c>
      <c r="C46" s="51" t="s">
        <v>56</v>
      </c>
      <c r="D46" s="52" t="s">
        <v>50</v>
      </c>
      <c r="E46" s="52" t="s">
        <v>141</v>
      </c>
      <c r="F46" s="52" t="s">
        <v>51</v>
      </c>
      <c r="G46" s="52" t="s">
        <v>52</v>
      </c>
      <c r="H46" s="2"/>
    </row>
    <row r="47" spans="1:8" x14ac:dyDescent="0.35">
      <c r="A47" s="2">
        <v>485</v>
      </c>
      <c r="B47" s="50">
        <v>0.62777777777777799</v>
      </c>
      <c r="C47" s="57" t="s">
        <v>67</v>
      </c>
      <c r="D47" s="52" t="s">
        <v>50</v>
      </c>
      <c r="E47" s="52" t="s">
        <v>141</v>
      </c>
      <c r="F47" s="52" t="s">
        <v>51</v>
      </c>
      <c r="G47" s="54" t="s">
        <v>163</v>
      </c>
      <c r="H47" s="2"/>
    </row>
    <row r="48" spans="1:8" x14ac:dyDescent="0.35">
      <c r="A48" s="2">
        <v>490</v>
      </c>
      <c r="B48" s="50">
        <v>0.655555555555556</v>
      </c>
      <c r="C48" s="59" t="s">
        <v>164</v>
      </c>
      <c r="D48" s="52" t="s">
        <v>50</v>
      </c>
      <c r="E48" s="52" t="s">
        <v>141</v>
      </c>
      <c r="F48" s="52" t="s">
        <v>51</v>
      </c>
      <c r="G48" s="52" t="s">
        <v>163</v>
      </c>
      <c r="H48" s="2"/>
    </row>
    <row r="49" spans="1:8" x14ac:dyDescent="0.35">
      <c r="A49" s="2">
        <v>461</v>
      </c>
      <c r="B49" s="50">
        <v>0.47013888888888899</v>
      </c>
      <c r="C49" s="73" t="s">
        <v>176</v>
      </c>
      <c r="D49" s="53" t="s">
        <v>28</v>
      </c>
      <c r="E49" s="53" t="s">
        <v>131</v>
      </c>
      <c r="F49" s="53" t="s">
        <v>132</v>
      </c>
      <c r="G49" s="53" t="s">
        <v>133</v>
      </c>
      <c r="H49" s="2"/>
    </row>
    <row r="50" spans="1:8" x14ac:dyDescent="0.35">
      <c r="A50" s="2">
        <v>468</v>
      </c>
      <c r="B50" s="50">
        <v>0.50902777777777797</v>
      </c>
      <c r="C50" s="74" t="s">
        <v>176</v>
      </c>
      <c r="D50" s="55" t="s">
        <v>143</v>
      </c>
      <c r="E50" s="55" t="s">
        <v>144</v>
      </c>
      <c r="F50" s="55" t="s">
        <v>145</v>
      </c>
      <c r="G50" s="52" t="s">
        <v>146</v>
      </c>
      <c r="H50" s="2"/>
    </row>
    <row r="51" spans="1:8" x14ac:dyDescent="0.35">
      <c r="A51" s="2">
        <v>276</v>
      </c>
      <c r="B51" s="50">
        <v>0.49791666666666701</v>
      </c>
      <c r="C51" s="121" t="s">
        <v>209</v>
      </c>
      <c r="D51" s="54" t="s">
        <v>8</v>
      </c>
      <c r="E51" s="53" t="s">
        <v>110</v>
      </c>
      <c r="F51" s="53" t="s">
        <v>210</v>
      </c>
      <c r="G51" s="53" t="s">
        <v>211</v>
      </c>
      <c r="H51" s="2"/>
    </row>
    <row r="52" spans="1:8" x14ac:dyDescent="0.35">
      <c r="A52" s="2">
        <v>266</v>
      </c>
      <c r="B52" s="50">
        <v>0.44930555555555557</v>
      </c>
      <c r="C52" s="121" t="s">
        <v>204</v>
      </c>
      <c r="D52" s="53" t="s">
        <v>8</v>
      </c>
      <c r="E52" s="53" t="s">
        <v>182</v>
      </c>
      <c r="F52" s="53" t="s">
        <v>183</v>
      </c>
      <c r="G52" s="53" t="s">
        <v>184</v>
      </c>
      <c r="H52" s="2"/>
    </row>
    <row r="53" spans="1:8" x14ac:dyDescent="0.35">
      <c r="A53" s="2">
        <v>457</v>
      </c>
      <c r="B53" s="50">
        <v>0.42916666666666697</v>
      </c>
      <c r="C53" s="73" t="s">
        <v>176</v>
      </c>
      <c r="D53" s="53" t="s">
        <v>125</v>
      </c>
      <c r="E53" s="53" t="s">
        <v>126</v>
      </c>
      <c r="F53" s="53" t="s">
        <v>127</v>
      </c>
      <c r="G53" s="53" t="s">
        <v>128</v>
      </c>
      <c r="H53" s="2"/>
    </row>
    <row r="54" spans="1:8" x14ac:dyDescent="0.35">
      <c r="A54" s="2">
        <v>479</v>
      </c>
      <c r="B54" s="50">
        <v>0.58055555555555505</v>
      </c>
      <c r="C54" s="51" t="s">
        <v>56</v>
      </c>
      <c r="D54" s="56" t="s">
        <v>125</v>
      </c>
      <c r="E54" s="56" t="s">
        <v>126</v>
      </c>
      <c r="F54" s="56" t="s">
        <v>158</v>
      </c>
      <c r="G54" s="56" t="s">
        <v>159</v>
      </c>
      <c r="H54" s="2"/>
    </row>
    <row r="55" spans="1:8" x14ac:dyDescent="0.35">
      <c r="A55" s="2"/>
      <c r="B55" s="125">
        <v>0.43472222222222201</v>
      </c>
      <c r="C55" s="129" t="s">
        <v>175</v>
      </c>
      <c r="D55" s="52" t="s">
        <v>79</v>
      </c>
      <c r="E55" s="52" t="s">
        <v>79</v>
      </c>
      <c r="F55" s="52" t="s">
        <v>79</v>
      </c>
      <c r="G55" s="122" t="s">
        <v>79</v>
      </c>
      <c r="H55" s="2"/>
    </row>
    <row r="56" spans="1:8" x14ac:dyDescent="0.35">
      <c r="A56" s="2">
        <v>453</v>
      </c>
      <c r="B56" s="50">
        <v>0.406944444444444</v>
      </c>
      <c r="C56" s="66" t="s">
        <v>175</v>
      </c>
      <c r="D56" s="53" t="s">
        <v>14</v>
      </c>
      <c r="E56" s="53" t="s">
        <v>31</v>
      </c>
      <c r="F56" s="53" t="s">
        <v>36</v>
      </c>
      <c r="G56" s="53" t="s">
        <v>37</v>
      </c>
      <c r="H56" s="2"/>
    </row>
    <row r="57" spans="1:8" x14ac:dyDescent="0.35">
      <c r="A57" s="2">
        <v>470</v>
      </c>
      <c r="B57" s="50">
        <v>0.52013888888888904</v>
      </c>
      <c r="C57" s="75" t="s">
        <v>179</v>
      </c>
      <c r="D57" s="61" t="s">
        <v>14</v>
      </c>
      <c r="E57" s="53" t="s">
        <v>31</v>
      </c>
      <c r="F57" s="53" t="s">
        <v>36</v>
      </c>
      <c r="G57" s="53" t="s">
        <v>37</v>
      </c>
      <c r="H57" s="2"/>
    </row>
    <row r="58" spans="1:8" x14ac:dyDescent="0.35">
      <c r="A58" s="2">
        <v>264</v>
      </c>
      <c r="B58" s="50">
        <v>0.43541666666666662</v>
      </c>
      <c r="C58" s="81" t="s">
        <v>25</v>
      </c>
      <c r="D58" s="61" t="s">
        <v>14</v>
      </c>
      <c r="E58" s="53" t="s">
        <v>167</v>
      </c>
      <c r="F58" s="53" t="s">
        <v>168</v>
      </c>
      <c r="G58" s="53" t="s">
        <v>169</v>
      </c>
      <c r="H58" s="2"/>
    </row>
    <row r="59" spans="1:8" x14ac:dyDescent="0.35">
      <c r="A59" s="2">
        <v>259</v>
      </c>
      <c r="B59" s="50">
        <v>0.39756944444444398</v>
      </c>
      <c r="C59" s="67" t="s">
        <v>195</v>
      </c>
      <c r="D59" s="53" t="s">
        <v>14</v>
      </c>
      <c r="E59" s="53" t="s">
        <v>15</v>
      </c>
      <c r="F59" s="53" t="s">
        <v>16</v>
      </c>
      <c r="G59" s="53" t="s">
        <v>196</v>
      </c>
      <c r="H59" s="2"/>
    </row>
    <row r="60" spans="1:8" x14ac:dyDescent="0.35">
      <c r="A60" s="2">
        <v>272</v>
      </c>
      <c r="B60" s="50">
        <v>0.47847222222222202</v>
      </c>
      <c r="C60" s="120" t="s">
        <v>208</v>
      </c>
      <c r="D60" s="53" t="s">
        <v>14</v>
      </c>
      <c r="E60" s="53" t="s">
        <v>15</v>
      </c>
      <c r="F60" s="53" t="s">
        <v>16</v>
      </c>
      <c r="G60" s="53" t="s">
        <v>196</v>
      </c>
      <c r="H60" s="2"/>
    </row>
    <row r="61" spans="1:8" x14ac:dyDescent="0.35">
      <c r="A61" s="2">
        <v>264</v>
      </c>
      <c r="B61" s="50">
        <v>0.43541666666666662</v>
      </c>
      <c r="C61" s="81" t="s">
        <v>25</v>
      </c>
      <c r="D61" s="61" t="s">
        <v>14</v>
      </c>
      <c r="E61" s="53" t="s">
        <v>170</v>
      </c>
      <c r="F61" s="53" t="s">
        <v>171</v>
      </c>
      <c r="G61" s="53" t="s">
        <v>172</v>
      </c>
      <c r="H61" s="2"/>
    </row>
    <row r="62" spans="1:8" x14ac:dyDescent="0.35">
      <c r="A62" s="2">
        <v>487</v>
      </c>
      <c r="B62" s="50">
        <v>0.63888888888888895</v>
      </c>
      <c r="C62" s="58" t="s">
        <v>164</v>
      </c>
      <c r="D62" s="52" t="s">
        <v>14</v>
      </c>
      <c r="E62" s="52" t="s">
        <v>71</v>
      </c>
      <c r="F62" s="52" t="s">
        <v>72</v>
      </c>
      <c r="G62" s="52" t="s">
        <v>73</v>
      </c>
      <c r="H62" s="2"/>
    </row>
    <row r="63" spans="1:8" x14ac:dyDescent="0.35">
      <c r="A63" s="2">
        <v>455</v>
      </c>
      <c r="B63" s="50">
        <v>0.41805555555555501</v>
      </c>
      <c r="C63" s="67" t="s">
        <v>175</v>
      </c>
      <c r="D63" s="54" t="s">
        <v>14</v>
      </c>
      <c r="E63" s="54" t="s">
        <v>121</v>
      </c>
      <c r="F63" s="54" t="s">
        <v>23</v>
      </c>
      <c r="G63" s="54" t="s">
        <v>24</v>
      </c>
      <c r="H63" s="2"/>
    </row>
    <row r="64" spans="1:8" x14ac:dyDescent="0.35">
      <c r="A64" s="2">
        <v>470</v>
      </c>
      <c r="B64" s="50">
        <v>0.52013888888888904</v>
      </c>
      <c r="C64" s="75" t="s">
        <v>179</v>
      </c>
      <c r="D64" s="61" t="s">
        <v>14</v>
      </c>
      <c r="E64" s="53" t="s">
        <v>22</v>
      </c>
      <c r="F64" s="53" t="s">
        <v>23</v>
      </c>
      <c r="G64" s="53" t="s">
        <v>24</v>
      </c>
      <c r="H64" s="2"/>
    </row>
    <row r="65" spans="1:8" x14ac:dyDescent="0.35">
      <c r="A65" s="2">
        <v>255</v>
      </c>
      <c r="B65" s="50">
        <v>0.37951388888888887</v>
      </c>
      <c r="C65" s="66" t="s">
        <v>181</v>
      </c>
      <c r="D65" s="54" t="s">
        <v>17</v>
      </c>
      <c r="E65" s="54" t="s">
        <v>18</v>
      </c>
      <c r="F65" s="54" t="s">
        <v>19</v>
      </c>
      <c r="G65" s="54" t="s">
        <v>20</v>
      </c>
      <c r="H65" s="2"/>
    </row>
    <row r="66" spans="1:8" x14ac:dyDescent="0.35">
      <c r="A66" s="2">
        <v>273</v>
      </c>
      <c r="B66" s="50">
        <v>0.483333333333334</v>
      </c>
      <c r="C66" s="121" t="s">
        <v>208</v>
      </c>
      <c r="D66" s="54" t="s">
        <v>17</v>
      </c>
      <c r="E66" s="54" t="s">
        <v>18</v>
      </c>
      <c r="F66" s="54" t="s">
        <v>19</v>
      </c>
      <c r="G66" s="54" t="s">
        <v>20</v>
      </c>
      <c r="H66" s="2"/>
    </row>
    <row r="67" spans="1:8" x14ac:dyDescent="0.35">
      <c r="A67" s="2">
        <v>257</v>
      </c>
      <c r="B67" s="50">
        <v>0.38854166666666701</v>
      </c>
      <c r="C67" s="66" t="s">
        <v>181</v>
      </c>
      <c r="D67" s="54" t="s">
        <v>17</v>
      </c>
      <c r="E67" s="54" t="s">
        <v>189</v>
      </c>
      <c r="F67" s="54" t="s">
        <v>190</v>
      </c>
      <c r="G67" s="54" t="s">
        <v>191</v>
      </c>
      <c r="H67" s="2"/>
    </row>
    <row r="68" spans="1:8" x14ac:dyDescent="0.35">
      <c r="A68" s="2">
        <v>267</v>
      </c>
      <c r="B68" s="50">
        <v>0.454166666666667</v>
      </c>
      <c r="C68" s="121" t="s">
        <v>204</v>
      </c>
      <c r="D68" s="52" t="s">
        <v>17</v>
      </c>
      <c r="E68" s="52" t="s">
        <v>189</v>
      </c>
      <c r="F68" s="52" t="s">
        <v>190</v>
      </c>
      <c r="G68" s="52" t="s">
        <v>191</v>
      </c>
      <c r="H68" s="2"/>
    </row>
    <row r="69" spans="1:8" x14ac:dyDescent="0.35">
      <c r="A69" s="2">
        <v>469</v>
      </c>
      <c r="B69" s="50">
        <v>0.51458333333333395</v>
      </c>
      <c r="C69" s="73" t="s">
        <v>176</v>
      </c>
      <c r="D69" s="54" t="s">
        <v>17</v>
      </c>
      <c r="E69" s="54" t="s">
        <v>147</v>
      </c>
      <c r="F69" s="54" t="s">
        <v>48</v>
      </c>
      <c r="G69" s="54" t="s">
        <v>49</v>
      </c>
      <c r="H69" s="2"/>
    </row>
    <row r="70" spans="1:8" x14ac:dyDescent="0.35">
      <c r="A70" s="2">
        <v>271</v>
      </c>
      <c r="B70" s="50">
        <v>0.47361111111111098</v>
      </c>
      <c r="C70" s="121" t="s">
        <v>208</v>
      </c>
      <c r="D70" s="54" t="s">
        <v>17</v>
      </c>
      <c r="E70" s="54" t="s">
        <v>147</v>
      </c>
      <c r="F70" s="54" t="s">
        <v>48</v>
      </c>
      <c r="G70" s="54" t="s">
        <v>49</v>
      </c>
      <c r="H70" s="2"/>
    </row>
    <row r="71" spans="1:8" x14ac:dyDescent="0.35">
      <c r="A71" s="2">
        <v>456</v>
      </c>
      <c r="B71" s="50">
        <v>0.42361111111111099</v>
      </c>
      <c r="C71" s="67" t="s">
        <v>175</v>
      </c>
      <c r="D71" s="53" t="s">
        <v>17</v>
      </c>
      <c r="E71" s="53" t="s">
        <v>122</v>
      </c>
      <c r="F71" s="53" t="s">
        <v>123</v>
      </c>
      <c r="G71" s="53" t="s">
        <v>124</v>
      </c>
      <c r="H71" s="2"/>
    </row>
    <row r="72" spans="1:8" x14ac:dyDescent="0.35">
      <c r="C72"/>
    </row>
    <row r="73" spans="1:8" x14ac:dyDescent="0.35">
      <c r="C73"/>
    </row>
    <row r="74" spans="1:8" x14ac:dyDescent="0.35">
      <c r="C74"/>
    </row>
    <row r="75" spans="1:8" x14ac:dyDescent="0.35">
      <c r="C75"/>
    </row>
    <row r="76" spans="1:8" x14ac:dyDescent="0.35">
      <c r="C76"/>
    </row>
    <row r="77" spans="1:8" x14ac:dyDescent="0.35">
      <c r="C77"/>
    </row>
    <row r="78" spans="1:8" x14ac:dyDescent="0.35">
      <c r="C78"/>
    </row>
    <row r="79" spans="1:8" x14ac:dyDescent="0.35">
      <c r="C79"/>
    </row>
    <row r="90" spans="3:3" x14ac:dyDescent="0.35">
      <c r="C90"/>
    </row>
    <row r="91" spans="3:3" x14ac:dyDescent="0.35">
      <c r="C91"/>
    </row>
    <row r="92" spans="3:3" x14ac:dyDescent="0.35">
      <c r="C92"/>
    </row>
    <row r="93" spans="3:3" x14ac:dyDescent="0.35">
      <c r="C93"/>
    </row>
    <row r="94" spans="3:3" x14ac:dyDescent="0.35">
      <c r="C94"/>
    </row>
    <row r="95" spans="3:3" x14ac:dyDescent="0.35">
      <c r="C95"/>
    </row>
    <row r="96" spans="3:3" x14ac:dyDescent="0.35">
      <c r="C96"/>
    </row>
    <row r="97" spans="3:3" x14ac:dyDescent="0.35">
      <c r="C97"/>
    </row>
    <row r="98" spans="3:3" x14ac:dyDescent="0.35">
      <c r="C98"/>
    </row>
    <row r="99" spans="3:3" x14ac:dyDescent="0.35">
      <c r="C99"/>
    </row>
    <row r="100" spans="3:3" x14ac:dyDescent="0.35">
      <c r="C100"/>
    </row>
    <row r="101" spans="3:3" x14ac:dyDescent="0.35">
      <c r="C101"/>
    </row>
    <row r="102" spans="3:3" x14ac:dyDescent="0.35">
      <c r="C102"/>
    </row>
  </sheetData>
  <pageMargins left="0.70866141732283472" right="0.70866141732283472" top="0.74803149606299213" bottom="0.74803149606299213" header="0.31496062992125984" footer="0.31496062992125984"/>
  <pageSetup scale="68" orientation="portrait" r:id="rId1"/>
  <rowBreaks count="1" manualBreakCount="1">
    <brk id="5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D16" sqref="D16"/>
    </sheetView>
  </sheetViews>
  <sheetFormatPr defaultRowHeight="18" x14ac:dyDescent="0.35"/>
  <cols>
    <col min="1" max="1" width="7.9140625" customWidth="1"/>
    <col min="2" max="2" width="7.08203125" customWidth="1"/>
    <col min="3" max="3" width="19.9140625" style="5" customWidth="1"/>
    <col min="4" max="4" width="15.58203125" customWidth="1"/>
    <col min="5" max="5" width="15.4140625" customWidth="1"/>
    <col min="6" max="6" width="25.58203125" customWidth="1"/>
    <col min="7" max="8" width="16.6640625" style="140" customWidth="1"/>
    <col min="9" max="9" width="12.33203125" style="140" customWidth="1"/>
    <col min="10" max="10" width="12.1640625" style="27" customWidth="1"/>
    <col min="256" max="256" width="6.08203125" customWidth="1"/>
    <col min="257" max="257" width="20.33203125" customWidth="1"/>
    <col min="258" max="258" width="15.58203125" customWidth="1"/>
    <col min="259" max="259" width="9.4140625" customWidth="1"/>
    <col min="260" max="260" width="12.4140625" customWidth="1"/>
    <col min="261" max="261" width="21.5" customWidth="1"/>
    <col min="262" max="262" width="9.5" customWidth="1"/>
    <col min="263" max="263" width="5.5" customWidth="1"/>
    <col min="265" max="265" width="10.1640625" customWidth="1"/>
    <col min="266" max="266" width="9.5" customWidth="1"/>
    <col min="267" max="267" width="9.58203125" customWidth="1"/>
    <col min="268" max="268" width="21.83203125" customWidth="1"/>
    <col min="512" max="512" width="6.08203125" customWidth="1"/>
    <col min="513" max="513" width="20.33203125" customWidth="1"/>
    <col min="514" max="514" width="15.58203125" customWidth="1"/>
    <col min="515" max="515" width="9.4140625" customWidth="1"/>
    <col min="516" max="516" width="12.4140625" customWidth="1"/>
    <col min="517" max="517" width="21.5" customWidth="1"/>
    <col min="518" max="518" width="9.5" customWidth="1"/>
    <col min="519" max="519" width="5.5" customWidth="1"/>
    <col min="521" max="521" width="10.1640625" customWidth="1"/>
    <col min="522" max="522" width="9.5" customWidth="1"/>
    <col min="523" max="523" width="9.58203125" customWidth="1"/>
    <col min="524" max="524" width="21.83203125" customWidth="1"/>
    <col min="768" max="768" width="6.08203125" customWidth="1"/>
    <col min="769" max="769" width="20.33203125" customWidth="1"/>
    <col min="770" max="770" width="15.58203125" customWidth="1"/>
    <col min="771" max="771" width="9.4140625" customWidth="1"/>
    <col min="772" max="772" width="12.4140625" customWidth="1"/>
    <col min="773" max="773" width="21.5" customWidth="1"/>
    <col min="774" max="774" width="9.5" customWidth="1"/>
    <col min="775" max="775" width="5.5" customWidth="1"/>
    <col min="777" max="777" width="10.1640625" customWidth="1"/>
    <col min="778" max="778" width="9.5" customWidth="1"/>
    <col min="779" max="779" width="9.58203125" customWidth="1"/>
    <col min="780" max="780" width="21.83203125" customWidth="1"/>
    <col min="1024" max="1024" width="6.08203125" customWidth="1"/>
    <col min="1025" max="1025" width="20.33203125" customWidth="1"/>
    <col min="1026" max="1026" width="15.58203125" customWidth="1"/>
    <col min="1027" max="1027" width="9.4140625" customWidth="1"/>
    <col min="1028" max="1028" width="12.4140625" customWidth="1"/>
    <col min="1029" max="1029" width="21.5" customWidth="1"/>
    <col min="1030" max="1030" width="9.5" customWidth="1"/>
    <col min="1031" max="1031" width="5.5" customWidth="1"/>
    <col min="1033" max="1033" width="10.1640625" customWidth="1"/>
    <col min="1034" max="1034" width="9.5" customWidth="1"/>
    <col min="1035" max="1035" width="9.58203125" customWidth="1"/>
    <col min="1036" max="1036" width="21.83203125" customWidth="1"/>
    <col min="1280" max="1280" width="6.08203125" customWidth="1"/>
    <col min="1281" max="1281" width="20.33203125" customWidth="1"/>
    <col min="1282" max="1282" width="15.58203125" customWidth="1"/>
    <col min="1283" max="1283" width="9.4140625" customWidth="1"/>
    <col min="1284" max="1284" width="12.4140625" customWidth="1"/>
    <col min="1285" max="1285" width="21.5" customWidth="1"/>
    <col min="1286" max="1286" width="9.5" customWidth="1"/>
    <col min="1287" max="1287" width="5.5" customWidth="1"/>
    <col min="1289" max="1289" width="10.1640625" customWidth="1"/>
    <col min="1290" max="1290" width="9.5" customWidth="1"/>
    <col min="1291" max="1291" width="9.58203125" customWidth="1"/>
    <col min="1292" max="1292" width="21.83203125" customWidth="1"/>
    <col min="1536" max="1536" width="6.08203125" customWidth="1"/>
    <col min="1537" max="1537" width="20.33203125" customWidth="1"/>
    <col min="1538" max="1538" width="15.58203125" customWidth="1"/>
    <col min="1539" max="1539" width="9.4140625" customWidth="1"/>
    <col min="1540" max="1540" width="12.4140625" customWidth="1"/>
    <col min="1541" max="1541" width="21.5" customWidth="1"/>
    <col min="1542" max="1542" width="9.5" customWidth="1"/>
    <col min="1543" max="1543" width="5.5" customWidth="1"/>
    <col min="1545" max="1545" width="10.1640625" customWidth="1"/>
    <col min="1546" max="1546" width="9.5" customWidth="1"/>
    <col min="1547" max="1547" width="9.58203125" customWidth="1"/>
    <col min="1548" max="1548" width="21.83203125" customWidth="1"/>
    <col min="1792" max="1792" width="6.08203125" customWidth="1"/>
    <col min="1793" max="1793" width="20.33203125" customWidth="1"/>
    <col min="1794" max="1794" width="15.58203125" customWidth="1"/>
    <col min="1795" max="1795" width="9.4140625" customWidth="1"/>
    <col min="1796" max="1796" width="12.4140625" customWidth="1"/>
    <col min="1797" max="1797" width="21.5" customWidth="1"/>
    <col min="1798" max="1798" width="9.5" customWidth="1"/>
    <col min="1799" max="1799" width="5.5" customWidth="1"/>
    <col min="1801" max="1801" width="10.1640625" customWidth="1"/>
    <col min="1802" max="1802" width="9.5" customWidth="1"/>
    <col min="1803" max="1803" width="9.58203125" customWidth="1"/>
    <col min="1804" max="1804" width="21.83203125" customWidth="1"/>
    <col min="2048" max="2048" width="6.08203125" customWidth="1"/>
    <col min="2049" max="2049" width="20.33203125" customWidth="1"/>
    <col min="2050" max="2050" width="15.58203125" customWidth="1"/>
    <col min="2051" max="2051" width="9.4140625" customWidth="1"/>
    <col min="2052" max="2052" width="12.4140625" customWidth="1"/>
    <col min="2053" max="2053" width="21.5" customWidth="1"/>
    <col min="2054" max="2054" width="9.5" customWidth="1"/>
    <col min="2055" max="2055" width="5.5" customWidth="1"/>
    <col min="2057" max="2057" width="10.1640625" customWidth="1"/>
    <col min="2058" max="2058" width="9.5" customWidth="1"/>
    <col min="2059" max="2059" width="9.58203125" customWidth="1"/>
    <col min="2060" max="2060" width="21.83203125" customWidth="1"/>
    <col min="2304" max="2304" width="6.08203125" customWidth="1"/>
    <col min="2305" max="2305" width="20.33203125" customWidth="1"/>
    <col min="2306" max="2306" width="15.58203125" customWidth="1"/>
    <col min="2307" max="2307" width="9.4140625" customWidth="1"/>
    <col min="2308" max="2308" width="12.4140625" customWidth="1"/>
    <col min="2309" max="2309" width="21.5" customWidth="1"/>
    <col min="2310" max="2310" width="9.5" customWidth="1"/>
    <col min="2311" max="2311" width="5.5" customWidth="1"/>
    <col min="2313" max="2313" width="10.1640625" customWidth="1"/>
    <col min="2314" max="2314" width="9.5" customWidth="1"/>
    <col min="2315" max="2315" width="9.58203125" customWidth="1"/>
    <col min="2316" max="2316" width="21.83203125" customWidth="1"/>
    <col min="2560" max="2560" width="6.08203125" customWidth="1"/>
    <col min="2561" max="2561" width="20.33203125" customWidth="1"/>
    <col min="2562" max="2562" width="15.58203125" customWidth="1"/>
    <col min="2563" max="2563" width="9.4140625" customWidth="1"/>
    <col min="2564" max="2564" width="12.4140625" customWidth="1"/>
    <col min="2565" max="2565" width="21.5" customWidth="1"/>
    <col min="2566" max="2566" width="9.5" customWidth="1"/>
    <col min="2567" max="2567" width="5.5" customWidth="1"/>
    <col min="2569" max="2569" width="10.1640625" customWidth="1"/>
    <col min="2570" max="2570" width="9.5" customWidth="1"/>
    <col min="2571" max="2571" width="9.58203125" customWidth="1"/>
    <col min="2572" max="2572" width="21.83203125" customWidth="1"/>
    <col min="2816" max="2816" width="6.08203125" customWidth="1"/>
    <col min="2817" max="2817" width="20.33203125" customWidth="1"/>
    <col min="2818" max="2818" width="15.58203125" customWidth="1"/>
    <col min="2819" max="2819" width="9.4140625" customWidth="1"/>
    <col min="2820" max="2820" width="12.4140625" customWidth="1"/>
    <col min="2821" max="2821" width="21.5" customWidth="1"/>
    <col min="2822" max="2822" width="9.5" customWidth="1"/>
    <col min="2823" max="2823" width="5.5" customWidth="1"/>
    <col min="2825" max="2825" width="10.1640625" customWidth="1"/>
    <col min="2826" max="2826" width="9.5" customWidth="1"/>
    <col min="2827" max="2827" width="9.58203125" customWidth="1"/>
    <col min="2828" max="2828" width="21.83203125" customWidth="1"/>
    <col min="3072" max="3072" width="6.08203125" customWidth="1"/>
    <col min="3073" max="3073" width="20.33203125" customWidth="1"/>
    <col min="3074" max="3074" width="15.58203125" customWidth="1"/>
    <col min="3075" max="3075" width="9.4140625" customWidth="1"/>
    <col min="3076" max="3076" width="12.4140625" customWidth="1"/>
    <col min="3077" max="3077" width="21.5" customWidth="1"/>
    <col min="3078" max="3078" width="9.5" customWidth="1"/>
    <col min="3079" max="3079" width="5.5" customWidth="1"/>
    <col min="3081" max="3081" width="10.1640625" customWidth="1"/>
    <col min="3082" max="3082" width="9.5" customWidth="1"/>
    <col min="3083" max="3083" width="9.58203125" customWidth="1"/>
    <col min="3084" max="3084" width="21.83203125" customWidth="1"/>
    <col min="3328" max="3328" width="6.08203125" customWidth="1"/>
    <col min="3329" max="3329" width="20.33203125" customWidth="1"/>
    <col min="3330" max="3330" width="15.58203125" customWidth="1"/>
    <col min="3331" max="3331" width="9.4140625" customWidth="1"/>
    <col min="3332" max="3332" width="12.4140625" customWidth="1"/>
    <col min="3333" max="3333" width="21.5" customWidth="1"/>
    <col min="3334" max="3334" width="9.5" customWidth="1"/>
    <col min="3335" max="3335" width="5.5" customWidth="1"/>
    <col min="3337" max="3337" width="10.1640625" customWidth="1"/>
    <col min="3338" max="3338" width="9.5" customWidth="1"/>
    <col min="3339" max="3339" width="9.58203125" customWidth="1"/>
    <col min="3340" max="3340" width="21.83203125" customWidth="1"/>
    <col min="3584" max="3584" width="6.08203125" customWidth="1"/>
    <col min="3585" max="3585" width="20.33203125" customWidth="1"/>
    <col min="3586" max="3586" width="15.58203125" customWidth="1"/>
    <col min="3587" max="3587" width="9.4140625" customWidth="1"/>
    <col min="3588" max="3588" width="12.4140625" customWidth="1"/>
    <col min="3589" max="3589" width="21.5" customWidth="1"/>
    <col min="3590" max="3590" width="9.5" customWidth="1"/>
    <col min="3591" max="3591" width="5.5" customWidth="1"/>
    <col min="3593" max="3593" width="10.1640625" customWidth="1"/>
    <col min="3594" max="3594" width="9.5" customWidth="1"/>
    <col min="3595" max="3595" width="9.58203125" customWidth="1"/>
    <col min="3596" max="3596" width="21.83203125" customWidth="1"/>
    <col min="3840" max="3840" width="6.08203125" customWidth="1"/>
    <col min="3841" max="3841" width="20.33203125" customWidth="1"/>
    <col min="3842" max="3842" width="15.58203125" customWidth="1"/>
    <col min="3843" max="3843" width="9.4140625" customWidth="1"/>
    <col min="3844" max="3844" width="12.4140625" customWidth="1"/>
    <col min="3845" max="3845" width="21.5" customWidth="1"/>
    <col min="3846" max="3846" width="9.5" customWidth="1"/>
    <col min="3847" max="3847" width="5.5" customWidth="1"/>
    <col min="3849" max="3849" width="10.1640625" customWidth="1"/>
    <col min="3850" max="3850" width="9.5" customWidth="1"/>
    <col min="3851" max="3851" width="9.58203125" customWidth="1"/>
    <col min="3852" max="3852" width="21.83203125" customWidth="1"/>
    <col min="4096" max="4096" width="6.08203125" customWidth="1"/>
    <col min="4097" max="4097" width="20.33203125" customWidth="1"/>
    <col min="4098" max="4098" width="15.58203125" customWidth="1"/>
    <col min="4099" max="4099" width="9.4140625" customWidth="1"/>
    <col min="4100" max="4100" width="12.4140625" customWidth="1"/>
    <col min="4101" max="4101" width="21.5" customWidth="1"/>
    <col min="4102" max="4102" width="9.5" customWidth="1"/>
    <col min="4103" max="4103" width="5.5" customWidth="1"/>
    <col min="4105" max="4105" width="10.1640625" customWidth="1"/>
    <col min="4106" max="4106" width="9.5" customWidth="1"/>
    <col min="4107" max="4107" width="9.58203125" customWidth="1"/>
    <col min="4108" max="4108" width="21.83203125" customWidth="1"/>
    <col min="4352" max="4352" width="6.08203125" customWidth="1"/>
    <col min="4353" max="4353" width="20.33203125" customWidth="1"/>
    <col min="4354" max="4354" width="15.58203125" customWidth="1"/>
    <col min="4355" max="4355" width="9.4140625" customWidth="1"/>
    <col min="4356" max="4356" width="12.4140625" customWidth="1"/>
    <col min="4357" max="4357" width="21.5" customWidth="1"/>
    <col min="4358" max="4358" width="9.5" customWidth="1"/>
    <col min="4359" max="4359" width="5.5" customWidth="1"/>
    <col min="4361" max="4361" width="10.1640625" customWidth="1"/>
    <col min="4362" max="4362" width="9.5" customWidth="1"/>
    <col min="4363" max="4363" width="9.58203125" customWidth="1"/>
    <col min="4364" max="4364" width="21.83203125" customWidth="1"/>
    <col min="4608" max="4608" width="6.08203125" customWidth="1"/>
    <col min="4609" max="4609" width="20.33203125" customWidth="1"/>
    <col min="4610" max="4610" width="15.58203125" customWidth="1"/>
    <col min="4611" max="4611" width="9.4140625" customWidth="1"/>
    <col min="4612" max="4612" width="12.4140625" customWidth="1"/>
    <col min="4613" max="4613" width="21.5" customWidth="1"/>
    <col min="4614" max="4614" width="9.5" customWidth="1"/>
    <col min="4615" max="4615" width="5.5" customWidth="1"/>
    <col min="4617" max="4617" width="10.1640625" customWidth="1"/>
    <col min="4618" max="4618" width="9.5" customWidth="1"/>
    <col min="4619" max="4619" width="9.58203125" customWidth="1"/>
    <col min="4620" max="4620" width="21.83203125" customWidth="1"/>
    <col min="4864" max="4864" width="6.08203125" customWidth="1"/>
    <col min="4865" max="4865" width="20.33203125" customWidth="1"/>
    <col min="4866" max="4866" width="15.58203125" customWidth="1"/>
    <col min="4867" max="4867" width="9.4140625" customWidth="1"/>
    <col min="4868" max="4868" width="12.4140625" customWidth="1"/>
    <col min="4869" max="4869" width="21.5" customWidth="1"/>
    <col min="4870" max="4870" width="9.5" customWidth="1"/>
    <col min="4871" max="4871" width="5.5" customWidth="1"/>
    <col min="4873" max="4873" width="10.1640625" customWidth="1"/>
    <col min="4874" max="4874" width="9.5" customWidth="1"/>
    <col min="4875" max="4875" width="9.58203125" customWidth="1"/>
    <col min="4876" max="4876" width="21.83203125" customWidth="1"/>
    <col min="5120" max="5120" width="6.08203125" customWidth="1"/>
    <col min="5121" max="5121" width="20.33203125" customWidth="1"/>
    <col min="5122" max="5122" width="15.58203125" customWidth="1"/>
    <col min="5123" max="5123" width="9.4140625" customWidth="1"/>
    <col min="5124" max="5124" width="12.4140625" customWidth="1"/>
    <col min="5125" max="5125" width="21.5" customWidth="1"/>
    <col min="5126" max="5126" width="9.5" customWidth="1"/>
    <col min="5127" max="5127" width="5.5" customWidth="1"/>
    <col min="5129" max="5129" width="10.1640625" customWidth="1"/>
    <col min="5130" max="5130" width="9.5" customWidth="1"/>
    <col min="5131" max="5131" width="9.58203125" customWidth="1"/>
    <col min="5132" max="5132" width="21.83203125" customWidth="1"/>
    <col min="5376" max="5376" width="6.08203125" customWidth="1"/>
    <col min="5377" max="5377" width="20.33203125" customWidth="1"/>
    <col min="5378" max="5378" width="15.58203125" customWidth="1"/>
    <col min="5379" max="5379" width="9.4140625" customWidth="1"/>
    <col min="5380" max="5380" width="12.4140625" customWidth="1"/>
    <col min="5381" max="5381" width="21.5" customWidth="1"/>
    <col min="5382" max="5382" width="9.5" customWidth="1"/>
    <col min="5383" max="5383" width="5.5" customWidth="1"/>
    <col min="5385" max="5385" width="10.1640625" customWidth="1"/>
    <col min="5386" max="5386" width="9.5" customWidth="1"/>
    <col min="5387" max="5387" width="9.58203125" customWidth="1"/>
    <col min="5388" max="5388" width="21.83203125" customWidth="1"/>
    <col min="5632" max="5632" width="6.08203125" customWidth="1"/>
    <col min="5633" max="5633" width="20.33203125" customWidth="1"/>
    <col min="5634" max="5634" width="15.58203125" customWidth="1"/>
    <col min="5635" max="5635" width="9.4140625" customWidth="1"/>
    <col min="5636" max="5636" width="12.4140625" customWidth="1"/>
    <col min="5637" max="5637" width="21.5" customWidth="1"/>
    <col min="5638" max="5638" width="9.5" customWidth="1"/>
    <col min="5639" max="5639" width="5.5" customWidth="1"/>
    <col min="5641" max="5641" width="10.1640625" customWidth="1"/>
    <col min="5642" max="5642" width="9.5" customWidth="1"/>
    <col min="5643" max="5643" width="9.58203125" customWidth="1"/>
    <col min="5644" max="5644" width="21.83203125" customWidth="1"/>
    <col min="5888" max="5888" width="6.08203125" customWidth="1"/>
    <col min="5889" max="5889" width="20.33203125" customWidth="1"/>
    <col min="5890" max="5890" width="15.58203125" customWidth="1"/>
    <col min="5891" max="5891" width="9.4140625" customWidth="1"/>
    <col min="5892" max="5892" width="12.4140625" customWidth="1"/>
    <col min="5893" max="5893" width="21.5" customWidth="1"/>
    <col min="5894" max="5894" width="9.5" customWidth="1"/>
    <col min="5895" max="5895" width="5.5" customWidth="1"/>
    <col min="5897" max="5897" width="10.1640625" customWidth="1"/>
    <col min="5898" max="5898" width="9.5" customWidth="1"/>
    <col min="5899" max="5899" width="9.58203125" customWidth="1"/>
    <col min="5900" max="5900" width="21.83203125" customWidth="1"/>
    <col min="6144" max="6144" width="6.08203125" customWidth="1"/>
    <col min="6145" max="6145" width="20.33203125" customWidth="1"/>
    <col min="6146" max="6146" width="15.58203125" customWidth="1"/>
    <col min="6147" max="6147" width="9.4140625" customWidth="1"/>
    <col min="6148" max="6148" width="12.4140625" customWidth="1"/>
    <col min="6149" max="6149" width="21.5" customWidth="1"/>
    <col min="6150" max="6150" width="9.5" customWidth="1"/>
    <col min="6151" max="6151" width="5.5" customWidth="1"/>
    <col min="6153" max="6153" width="10.1640625" customWidth="1"/>
    <col min="6154" max="6154" width="9.5" customWidth="1"/>
    <col min="6155" max="6155" width="9.58203125" customWidth="1"/>
    <col min="6156" max="6156" width="21.83203125" customWidth="1"/>
    <col min="6400" max="6400" width="6.08203125" customWidth="1"/>
    <col min="6401" max="6401" width="20.33203125" customWidth="1"/>
    <col min="6402" max="6402" width="15.58203125" customWidth="1"/>
    <col min="6403" max="6403" width="9.4140625" customWidth="1"/>
    <col min="6404" max="6404" width="12.4140625" customWidth="1"/>
    <col min="6405" max="6405" width="21.5" customWidth="1"/>
    <col min="6406" max="6406" width="9.5" customWidth="1"/>
    <col min="6407" max="6407" width="5.5" customWidth="1"/>
    <col min="6409" max="6409" width="10.1640625" customWidth="1"/>
    <col min="6410" max="6410" width="9.5" customWidth="1"/>
    <col min="6411" max="6411" width="9.58203125" customWidth="1"/>
    <col min="6412" max="6412" width="21.83203125" customWidth="1"/>
    <col min="6656" max="6656" width="6.08203125" customWidth="1"/>
    <col min="6657" max="6657" width="20.33203125" customWidth="1"/>
    <col min="6658" max="6658" width="15.58203125" customWidth="1"/>
    <col min="6659" max="6659" width="9.4140625" customWidth="1"/>
    <col min="6660" max="6660" width="12.4140625" customWidth="1"/>
    <col min="6661" max="6661" width="21.5" customWidth="1"/>
    <col min="6662" max="6662" width="9.5" customWidth="1"/>
    <col min="6663" max="6663" width="5.5" customWidth="1"/>
    <col min="6665" max="6665" width="10.1640625" customWidth="1"/>
    <col min="6666" max="6666" width="9.5" customWidth="1"/>
    <col min="6667" max="6667" width="9.58203125" customWidth="1"/>
    <col min="6668" max="6668" width="21.83203125" customWidth="1"/>
    <col min="6912" max="6912" width="6.08203125" customWidth="1"/>
    <col min="6913" max="6913" width="20.33203125" customWidth="1"/>
    <col min="6914" max="6914" width="15.58203125" customWidth="1"/>
    <col min="6915" max="6915" width="9.4140625" customWidth="1"/>
    <col min="6916" max="6916" width="12.4140625" customWidth="1"/>
    <col min="6917" max="6917" width="21.5" customWidth="1"/>
    <col min="6918" max="6918" width="9.5" customWidth="1"/>
    <col min="6919" max="6919" width="5.5" customWidth="1"/>
    <col min="6921" max="6921" width="10.1640625" customWidth="1"/>
    <col min="6922" max="6922" width="9.5" customWidth="1"/>
    <col min="6923" max="6923" width="9.58203125" customWidth="1"/>
    <col min="6924" max="6924" width="21.83203125" customWidth="1"/>
    <col min="7168" max="7168" width="6.08203125" customWidth="1"/>
    <col min="7169" max="7169" width="20.33203125" customWidth="1"/>
    <col min="7170" max="7170" width="15.58203125" customWidth="1"/>
    <col min="7171" max="7171" width="9.4140625" customWidth="1"/>
    <col min="7172" max="7172" width="12.4140625" customWidth="1"/>
    <col min="7173" max="7173" width="21.5" customWidth="1"/>
    <col min="7174" max="7174" width="9.5" customWidth="1"/>
    <col min="7175" max="7175" width="5.5" customWidth="1"/>
    <col min="7177" max="7177" width="10.1640625" customWidth="1"/>
    <col min="7178" max="7178" width="9.5" customWidth="1"/>
    <col min="7179" max="7179" width="9.58203125" customWidth="1"/>
    <col min="7180" max="7180" width="21.83203125" customWidth="1"/>
    <col min="7424" max="7424" width="6.08203125" customWidth="1"/>
    <col min="7425" max="7425" width="20.33203125" customWidth="1"/>
    <col min="7426" max="7426" width="15.58203125" customWidth="1"/>
    <col min="7427" max="7427" width="9.4140625" customWidth="1"/>
    <col min="7428" max="7428" width="12.4140625" customWidth="1"/>
    <col min="7429" max="7429" width="21.5" customWidth="1"/>
    <col min="7430" max="7430" width="9.5" customWidth="1"/>
    <col min="7431" max="7431" width="5.5" customWidth="1"/>
    <col min="7433" max="7433" width="10.1640625" customWidth="1"/>
    <col min="7434" max="7434" width="9.5" customWidth="1"/>
    <col min="7435" max="7435" width="9.58203125" customWidth="1"/>
    <col min="7436" max="7436" width="21.83203125" customWidth="1"/>
    <col min="7680" max="7680" width="6.08203125" customWidth="1"/>
    <col min="7681" max="7681" width="20.33203125" customWidth="1"/>
    <col min="7682" max="7682" width="15.58203125" customWidth="1"/>
    <col min="7683" max="7683" width="9.4140625" customWidth="1"/>
    <col min="7684" max="7684" width="12.4140625" customWidth="1"/>
    <col min="7685" max="7685" width="21.5" customWidth="1"/>
    <col min="7686" max="7686" width="9.5" customWidth="1"/>
    <col min="7687" max="7687" width="5.5" customWidth="1"/>
    <col min="7689" max="7689" width="10.1640625" customWidth="1"/>
    <col min="7690" max="7690" width="9.5" customWidth="1"/>
    <col min="7691" max="7691" width="9.58203125" customWidth="1"/>
    <col min="7692" max="7692" width="21.83203125" customWidth="1"/>
    <col min="7936" max="7936" width="6.08203125" customWidth="1"/>
    <col min="7937" max="7937" width="20.33203125" customWidth="1"/>
    <col min="7938" max="7938" width="15.58203125" customWidth="1"/>
    <col min="7939" max="7939" width="9.4140625" customWidth="1"/>
    <col min="7940" max="7940" width="12.4140625" customWidth="1"/>
    <col min="7941" max="7941" width="21.5" customWidth="1"/>
    <col min="7942" max="7942" width="9.5" customWidth="1"/>
    <col min="7943" max="7943" width="5.5" customWidth="1"/>
    <col min="7945" max="7945" width="10.1640625" customWidth="1"/>
    <col min="7946" max="7946" width="9.5" customWidth="1"/>
    <col min="7947" max="7947" width="9.58203125" customWidth="1"/>
    <col min="7948" max="7948" width="21.83203125" customWidth="1"/>
    <col min="8192" max="8192" width="6.08203125" customWidth="1"/>
    <col min="8193" max="8193" width="20.33203125" customWidth="1"/>
    <col min="8194" max="8194" width="15.58203125" customWidth="1"/>
    <col min="8195" max="8195" width="9.4140625" customWidth="1"/>
    <col min="8196" max="8196" width="12.4140625" customWidth="1"/>
    <col min="8197" max="8197" width="21.5" customWidth="1"/>
    <col min="8198" max="8198" width="9.5" customWidth="1"/>
    <col min="8199" max="8199" width="5.5" customWidth="1"/>
    <col min="8201" max="8201" width="10.1640625" customWidth="1"/>
    <col min="8202" max="8202" width="9.5" customWidth="1"/>
    <col min="8203" max="8203" width="9.58203125" customWidth="1"/>
    <col min="8204" max="8204" width="21.83203125" customWidth="1"/>
    <col min="8448" max="8448" width="6.08203125" customWidth="1"/>
    <col min="8449" max="8449" width="20.33203125" customWidth="1"/>
    <col min="8450" max="8450" width="15.58203125" customWidth="1"/>
    <col min="8451" max="8451" width="9.4140625" customWidth="1"/>
    <col min="8452" max="8452" width="12.4140625" customWidth="1"/>
    <col min="8453" max="8453" width="21.5" customWidth="1"/>
    <col min="8454" max="8454" width="9.5" customWidth="1"/>
    <col min="8455" max="8455" width="5.5" customWidth="1"/>
    <col min="8457" max="8457" width="10.1640625" customWidth="1"/>
    <col min="8458" max="8458" width="9.5" customWidth="1"/>
    <col min="8459" max="8459" width="9.58203125" customWidth="1"/>
    <col min="8460" max="8460" width="21.83203125" customWidth="1"/>
    <col min="8704" max="8704" width="6.08203125" customWidth="1"/>
    <col min="8705" max="8705" width="20.33203125" customWidth="1"/>
    <col min="8706" max="8706" width="15.58203125" customWidth="1"/>
    <col min="8707" max="8707" width="9.4140625" customWidth="1"/>
    <col min="8708" max="8708" width="12.4140625" customWidth="1"/>
    <col min="8709" max="8709" width="21.5" customWidth="1"/>
    <col min="8710" max="8710" width="9.5" customWidth="1"/>
    <col min="8711" max="8711" width="5.5" customWidth="1"/>
    <col min="8713" max="8713" width="10.1640625" customWidth="1"/>
    <col min="8714" max="8714" width="9.5" customWidth="1"/>
    <col min="8715" max="8715" width="9.58203125" customWidth="1"/>
    <col min="8716" max="8716" width="21.83203125" customWidth="1"/>
    <col min="8960" max="8960" width="6.08203125" customWidth="1"/>
    <col min="8961" max="8961" width="20.33203125" customWidth="1"/>
    <col min="8962" max="8962" width="15.58203125" customWidth="1"/>
    <col min="8963" max="8963" width="9.4140625" customWidth="1"/>
    <col min="8964" max="8964" width="12.4140625" customWidth="1"/>
    <col min="8965" max="8965" width="21.5" customWidth="1"/>
    <col min="8966" max="8966" width="9.5" customWidth="1"/>
    <col min="8967" max="8967" width="5.5" customWidth="1"/>
    <col min="8969" max="8969" width="10.1640625" customWidth="1"/>
    <col min="8970" max="8970" width="9.5" customWidth="1"/>
    <col min="8971" max="8971" width="9.58203125" customWidth="1"/>
    <col min="8972" max="8972" width="21.83203125" customWidth="1"/>
    <col min="9216" max="9216" width="6.08203125" customWidth="1"/>
    <col min="9217" max="9217" width="20.33203125" customWidth="1"/>
    <col min="9218" max="9218" width="15.58203125" customWidth="1"/>
    <col min="9219" max="9219" width="9.4140625" customWidth="1"/>
    <col min="9220" max="9220" width="12.4140625" customWidth="1"/>
    <col min="9221" max="9221" width="21.5" customWidth="1"/>
    <col min="9222" max="9222" width="9.5" customWidth="1"/>
    <col min="9223" max="9223" width="5.5" customWidth="1"/>
    <col min="9225" max="9225" width="10.1640625" customWidth="1"/>
    <col min="9226" max="9226" width="9.5" customWidth="1"/>
    <col min="9227" max="9227" width="9.58203125" customWidth="1"/>
    <col min="9228" max="9228" width="21.83203125" customWidth="1"/>
    <col min="9472" max="9472" width="6.08203125" customWidth="1"/>
    <col min="9473" max="9473" width="20.33203125" customWidth="1"/>
    <col min="9474" max="9474" width="15.58203125" customWidth="1"/>
    <col min="9475" max="9475" width="9.4140625" customWidth="1"/>
    <col min="9476" max="9476" width="12.4140625" customWidth="1"/>
    <col min="9477" max="9477" width="21.5" customWidth="1"/>
    <col min="9478" max="9478" width="9.5" customWidth="1"/>
    <col min="9479" max="9479" width="5.5" customWidth="1"/>
    <col min="9481" max="9481" width="10.1640625" customWidth="1"/>
    <col min="9482" max="9482" width="9.5" customWidth="1"/>
    <col min="9483" max="9483" width="9.58203125" customWidth="1"/>
    <col min="9484" max="9484" width="21.83203125" customWidth="1"/>
    <col min="9728" max="9728" width="6.08203125" customWidth="1"/>
    <col min="9729" max="9729" width="20.33203125" customWidth="1"/>
    <col min="9730" max="9730" width="15.58203125" customWidth="1"/>
    <col min="9731" max="9731" width="9.4140625" customWidth="1"/>
    <col min="9732" max="9732" width="12.4140625" customWidth="1"/>
    <col min="9733" max="9733" width="21.5" customWidth="1"/>
    <col min="9734" max="9734" width="9.5" customWidth="1"/>
    <col min="9735" max="9735" width="5.5" customWidth="1"/>
    <col min="9737" max="9737" width="10.1640625" customWidth="1"/>
    <col min="9738" max="9738" width="9.5" customWidth="1"/>
    <col min="9739" max="9739" width="9.58203125" customWidth="1"/>
    <col min="9740" max="9740" width="21.83203125" customWidth="1"/>
    <col min="9984" max="9984" width="6.08203125" customWidth="1"/>
    <col min="9985" max="9985" width="20.33203125" customWidth="1"/>
    <col min="9986" max="9986" width="15.58203125" customWidth="1"/>
    <col min="9987" max="9987" width="9.4140625" customWidth="1"/>
    <col min="9988" max="9988" width="12.4140625" customWidth="1"/>
    <col min="9989" max="9989" width="21.5" customWidth="1"/>
    <col min="9990" max="9990" width="9.5" customWidth="1"/>
    <col min="9991" max="9991" width="5.5" customWidth="1"/>
    <col min="9993" max="9993" width="10.1640625" customWidth="1"/>
    <col min="9994" max="9994" width="9.5" customWidth="1"/>
    <col min="9995" max="9995" width="9.58203125" customWidth="1"/>
    <col min="9996" max="9996" width="21.83203125" customWidth="1"/>
    <col min="10240" max="10240" width="6.08203125" customWidth="1"/>
    <col min="10241" max="10241" width="20.33203125" customWidth="1"/>
    <col min="10242" max="10242" width="15.58203125" customWidth="1"/>
    <col min="10243" max="10243" width="9.4140625" customWidth="1"/>
    <col min="10244" max="10244" width="12.4140625" customWidth="1"/>
    <col min="10245" max="10245" width="21.5" customWidth="1"/>
    <col min="10246" max="10246" width="9.5" customWidth="1"/>
    <col min="10247" max="10247" width="5.5" customWidth="1"/>
    <col min="10249" max="10249" width="10.1640625" customWidth="1"/>
    <col min="10250" max="10250" width="9.5" customWidth="1"/>
    <col min="10251" max="10251" width="9.58203125" customWidth="1"/>
    <col min="10252" max="10252" width="21.83203125" customWidth="1"/>
    <col min="10496" max="10496" width="6.08203125" customWidth="1"/>
    <col min="10497" max="10497" width="20.33203125" customWidth="1"/>
    <col min="10498" max="10498" width="15.58203125" customWidth="1"/>
    <col min="10499" max="10499" width="9.4140625" customWidth="1"/>
    <col min="10500" max="10500" width="12.4140625" customWidth="1"/>
    <col min="10501" max="10501" width="21.5" customWidth="1"/>
    <col min="10502" max="10502" width="9.5" customWidth="1"/>
    <col min="10503" max="10503" width="5.5" customWidth="1"/>
    <col min="10505" max="10505" width="10.1640625" customWidth="1"/>
    <col min="10506" max="10506" width="9.5" customWidth="1"/>
    <col min="10507" max="10507" width="9.58203125" customWidth="1"/>
    <col min="10508" max="10508" width="21.83203125" customWidth="1"/>
    <col min="10752" max="10752" width="6.08203125" customWidth="1"/>
    <col min="10753" max="10753" width="20.33203125" customWidth="1"/>
    <col min="10754" max="10754" width="15.58203125" customWidth="1"/>
    <col min="10755" max="10755" width="9.4140625" customWidth="1"/>
    <col min="10756" max="10756" width="12.4140625" customWidth="1"/>
    <col min="10757" max="10757" width="21.5" customWidth="1"/>
    <col min="10758" max="10758" width="9.5" customWidth="1"/>
    <col min="10759" max="10759" width="5.5" customWidth="1"/>
    <col min="10761" max="10761" width="10.1640625" customWidth="1"/>
    <col min="10762" max="10762" width="9.5" customWidth="1"/>
    <col min="10763" max="10763" width="9.58203125" customWidth="1"/>
    <col min="10764" max="10764" width="21.83203125" customWidth="1"/>
    <col min="11008" max="11008" width="6.08203125" customWidth="1"/>
    <col min="11009" max="11009" width="20.33203125" customWidth="1"/>
    <col min="11010" max="11010" width="15.58203125" customWidth="1"/>
    <col min="11011" max="11011" width="9.4140625" customWidth="1"/>
    <col min="11012" max="11012" width="12.4140625" customWidth="1"/>
    <col min="11013" max="11013" width="21.5" customWidth="1"/>
    <col min="11014" max="11014" width="9.5" customWidth="1"/>
    <col min="11015" max="11015" width="5.5" customWidth="1"/>
    <col min="11017" max="11017" width="10.1640625" customWidth="1"/>
    <col min="11018" max="11018" width="9.5" customWidth="1"/>
    <col min="11019" max="11019" width="9.58203125" customWidth="1"/>
    <col min="11020" max="11020" width="21.83203125" customWidth="1"/>
    <col min="11264" max="11264" width="6.08203125" customWidth="1"/>
    <col min="11265" max="11265" width="20.33203125" customWidth="1"/>
    <col min="11266" max="11266" width="15.58203125" customWidth="1"/>
    <col min="11267" max="11267" width="9.4140625" customWidth="1"/>
    <col min="11268" max="11268" width="12.4140625" customWidth="1"/>
    <col min="11269" max="11269" width="21.5" customWidth="1"/>
    <col min="11270" max="11270" width="9.5" customWidth="1"/>
    <col min="11271" max="11271" width="5.5" customWidth="1"/>
    <col min="11273" max="11273" width="10.1640625" customWidth="1"/>
    <col min="11274" max="11274" width="9.5" customWidth="1"/>
    <col min="11275" max="11275" width="9.58203125" customWidth="1"/>
    <col min="11276" max="11276" width="21.83203125" customWidth="1"/>
    <col min="11520" max="11520" width="6.08203125" customWidth="1"/>
    <col min="11521" max="11521" width="20.33203125" customWidth="1"/>
    <col min="11522" max="11522" width="15.58203125" customWidth="1"/>
    <col min="11523" max="11523" width="9.4140625" customWidth="1"/>
    <col min="11524" max="11524" width="12.4140625" customWidth="1"/>
    <col min="11525" max="11525" width="21.5" customWidth="1"/>
    <col min="11526" max="11526" width="9.5" customWidth="1"/>
    <col min="11527" max="11527" width="5.5" customWidth="1"/>
    <col min="11529" max="11529" width="10.1640625" customWidth="1"/>
    <col min="11530" max="11530" width="9.5" customWidth="1"/>
    <col min="11531" max="11531" width="9.58203125" customWidth="1"/>
    <col min="11532" max="11532" width="21.83203125" customWidth="1"/>
    <col min="11776" max="11776" width="6.08203125" customWidth="1"/>
    <col min="11777" max="11777" width="20.33203125" customWidth="1"/>
    <col min="11778" max="11778" width="15.58203125" customWidth="1"/>
    <col min="11779" max="11779" width="9.4140625" customWidth="1"/>
    <col min="11780" max="11780" width="12.4140625" customWidth="1"/>
    <col min="11781" max="11781" width="21.5" customWidth="1"/>
    <col min="11782" max="11782" width="9.5" customWidth="1"/>
    <col min="11783" max="11783" width="5.5" customWidth="1"/>
    <col min="11785" max="11785" width="10.1640625" customWidth="1"/>
    <col min="11786" max="11786" width="9.5" customWidth="1"/>
    <col min="11787" max="11787" width="9.58203125" customWidth="1"/>
    <col min="11788" max="11788" width="21.83203125" customWidth="1"/>
    <col min="12032" max="12032" width="6.08203125" customWidth="1"/>
    <col min="12033" max="12033" width="20.33203125" customWidth="1"/>
    <col min="12034" max="12034" width="15.58203125" customWidth="1"/>
    <col min="12035" max="12035" width="9.4140625" customWidth="1"/>
    <col min="12036" max="12036" width="12.4140625" customWidth="1"/>
    <col min="12037" max="12037" width="21.5" customWidth="1"/>
    <col min="12038" max="12038" width="9.5" customWidth="1"/>
    <col min="12039" max="12039" width="5.5" customWidth="1"/>
    <col min="12041" max="12041" width="10.1640625" customWidth="1"/>
    <col min="12042" max="12042" width="9.5" customWidth="1"/>
    <col min="12043" max="12043" width="9.58203125" customWidth="1"/>
    <col min="12044" max="12044" width="21.83203125" customWidth="1"/>
    <col min="12288" max="12288" width="6.08203125" customWidth="1"/>
    <col min="12289" max="12289" width="20.33203125" customWidth="1"/>
    <col min="12290" max="12290" width="15.58203125" customWidth="1"/>
    <col min="12291" max="12291" width="9.4140625" customWidth="1"/>
    <col min="12292" max="12292" width="12.4140625" customWidth="1"/>
    <col min="12293" max="12293" width="21.5" customWidth="1"/>
    <col min="12294" max="12294" width="9.5" customWidth="1"/>
    <col min="12295" max="12295" width="5.5" customWidth="1"/>
    <col min="12297" max="12297" width="10.1640625" customWidth="1"/>
    <col min="12298" max="12298" width="9.5" customWidth="1"/>
    <col min="12299" max="12299" width="9.58203125" customWidth="1"/>
    <col min="12300" max="12300" width="21.83203125" customWidth="1"/>
    <col min="12544" max="12544" width="6.08203125" customWidth="1"/>
    <col min="12545" max="12545" width="20.33203125" customWidth="1"/>
    <col min="12546" max="12546" width="15.58203125" customWidth="1"/>
    <col min="12547" max="12547" width="9.4140625" customWidth="1"/>
    <col min="12548" max="12548" width="12.4140625" customWidth="1"/>
    <col min="12549" max="12549" width="21.5" customWidth="1"/>
    <col min="12550" max="12550" width="9.5" customWidth="1"/>
    <col min="12551" max="12551" width="5.5" customWidth="1"/>
    <col min="12553" max="12553" width="10.1640625" customWidth="1"/>
    <col min="12554" max="12554" width="9.5" customWidth="1"/>
    <col min="12555" max="12555" width="9.58203125" customWidth="1"/>
    <col min="12556" max="12556" width="21.83203125" customWidth="1"/>
    <col min="12800" max="12800" width="6.08203125" customWidth="1"/>
    <col min="12801" max="12801" width="20.33203125" customWidth="1"/>
    <col min="12802" max="12802" width="15.58203125" customWidth="1"/>
    <col min="12803" max="12803" width="9.4140625" customWidth="1"/>
    <col min="12804" max="12804" width="12.4140625" customWidth="1"/>
    <col min="12805" max="12805" width="21.5" customWidth="1"/>
    <col min="12806" max="12806" width="9.5" customWidth="1"/>
    <col min="12807" max="12807" width="5.5" customWidth="1"/>
    <col min="12809" max="12809" width="10.1640625" customWidth="1"/>
    <col min="12810" max="12810" width="9.5" customWidth="1"/>
    <col min="12811" max="12811" width="9.58203125" customWidth="1"/>
    <col min="12812" max="12812" width="21.83203125" customWidth="1"/>
    <col min="13056" max="13056" width="6.08203125" customWidth="1"/>
    <col min="13057" max="13057" width="20.33203125" customWidth="1"/>
    <col min="13058" max="13058" width="15.58203125" customWidth="1"/>
    <col min="13059" max="13059" width="9.4140625" customWidth="1"/>
    <col min="13060" max="13060" width="12.4140625" customWidth="1"/>
    <col min="13061" max="13061" width="21.5" customWidth="1"/>
    <col min="13062" max="13062" width="9.5" customWidth="1"/>
    <col min="13063" max="13063" width="5.5" customWidth="1"/>
    <col min="13065" max="13065" width="10.1640625" customWidth="1"/>
    <col min="13066" max="13066" width="9.5" customWidth="1"/>
    <col min="13067" max="13067" width="9.58203125" customWidth="1"/>
    <col min="13068" max="13068" width="21.83203125" customWidth="1"/>
    <col min="13312" max="13312" width="6.08203125" customWidth="1"/>
    <col min="13313" max="13313" width="20.33203125" customWidth="1"/>
    <col min="13314" max="13314" width="15.58203125" customWidth="1"/>
    <col min="13315" max="13315" width="9.4140625" customWidth="1"/>
    <col min="13316" max="13316" width="12.4140625" customWidth="1"/>
    <col min="13317" max="13317" width="21.5" customWidth="1"/>
    <col min="13318" max="13318" width="9.5" customWidth="1"/>
    <col min="13319" max="13319" width="5.5" customWidth="1"/>
    <col min="13321" max="13321" width="10.1640625" customWidth="1"/>
    <col min="13322" max="13322" width="9.5" customWidth="1"/>
    <col min="13323" max="13323" width="9.58203125" customWidth="1"/>
    <col min="13324" max="13324" width="21.83203125" customWidth="1"/>
    <col min="13568" max="13568" width="6.08203125" customWidth="1"/>
    <col min="13569" max="13569" width="20.33203125" customWidth="1"/>
    <col min="13570" max="13570" width="15.58203125" customWidth="1"/>
    <col min="13571" max="13571" width="9.4140625" customWidth="1"/>
    <col min="13572" max="13572" width="12.4140625" customWidth="1"/>
    <col min="13573" max="13573" width="21.5" customWidth="1"/>
    <col min="13574" max="13574" width="9.5" customWidth="1"/>
    <col min="13575" max="13575" width="5.5" customWidth="1"/>
    <col min="13577" max="13577" width="10.1640625" customWidth="1"/>
    <col min="13578" max="13578" width="9.5" customWidth="1"/>
    <col min="13579" max="13579" width="9.58203125" customWidth="1"/>
    <col min="13580" max="13580" width="21.83203125" customWidth="1"/>
    <col min="13824" max="13824" width="6.08203125" customWidth="1"/>
    <col min="13825" max="13825" width="20.33203125" customWidth="1"/>
    <col min="13826" max="13826" width="15.58203125" customWidth="1"/>
    <col min="13827" max="13827" width="9.4140625" customWidth="1"/>
    <col min="13828" max="13828" width="12.4140625" customWidth="1"/>
    <col min="13829" max="13829" width="21.5" customWidth="1"/>
    <col min="13830" max="13830" width="9.5" customWidth="1"/>
    <col min="13831" max="13831" width="5.5" customWidth="1"/>
    <col min="13833" max="13833" width="10.1640625" customWidth="1"/>
    <col min="13834" max="13834" width="9.5" customWidth="1"/>
    <col min="13835" max="13835" width="9.58203125" customWidth="1"/>
    <col min="13836" max="13836" width="21.83203125" customWidth="1"/>
    <col min="14080" max="14080" width="6.08203125" customWidth="1"/>
    <col min="14081" max="14081" width="20.33203125" customWidth="1"/>
    <col min="14082" max="14082" width="15.58203125" customWidth="1"/>
    <col min="14083" max="14083" width="9.4140625" customWidth="1"/>
    <col min="14084" max="14084" width="12.4140625" customWidth="1"/>
    <col min="14085" max="14085" width="21.5" customWidth="1"/>
    <col min="14086" max="14086" width="9.5" customWidth="1"/>
    <col min="14087" max="14087" width="5.5" customWidth="1"/>
    <col min="14089" max="14089" width="10.1640625" customWidth="1"/>
    <col min="14090" max="14090" width="9.5" customWidth="1"/>
    <col min="14091" max="14091" width="9.58203125" customWidth="1"/>
    <col min="14092" max="14092" width="21.83203125" customWidth="1"/>
    <col min="14336" max="14336" width="6.08203125" customWidth="1"/>
    <col min="14337" max="14337" width="20.33203125" customWidth="1"/>
    <col min="14338" max="14338" width="15.58203125" customWidth="1"/>
    <col min="14339" max="14339" width="9.4140625" customWidth="1"/>
    <col min="14340" max="14340" width="12.4140625" customWidth="1"/>
    <col min="14341" max="14341" width="21.5" customWidth="1"/>
    <col min="14342" max="14342" width="9.5" customWidth="1"/>
    <col min="14343" max="14343" width="5.5" customWidth="1"/>
    <col min="14345" max="14345" width="10.1640625" customWidth="1"/>
    <col min="14346" max="14346" width="9.5" customWidth="1"/>
    <col min="14347" max="14347" width="9.58203125" customWidth="1"/>
    <col min="14348" max="14348" width="21.83203125" customWidth="1"/>
    <col min="14592" max="14592" width="6.08203125" customWidth="1"/>
    <col min="14593" max="14593" width="20.33203125" customWidth="1"/>
    <col min="14594" max="14594" width="15.58203125" customWidth="1"/>
    <col min="14595" max="14595" width="9.4140625" customWidth="1"/>
    <col min="14596" max="14596" width="12.4140625" customWidth="1"/>
    <col min="14597" max="14597" width="21.5" customWidth="1"/>
    <col min="14598" max="14598" width="9.5" customWidth="1"/>
    <col min="14599" max="14599" width="5.5" customWidth="1"/>
    <col min="14601" max="14601" width="10.1640625" customWidth="1"/>
    <col min="14602" max="14602" width="9.5" customWidth="1"/>
    <col min="14603" max="14603" width="9.58203125" customWidth="1"/>
    <col min="14604" max="14604" width="21.83203125" customWidth="1"/>
    <col min="14848" max="14848" width="6.08203125" customWidth="1"/>
    <col min="14849" max="14849" width="20.33203125" customWidth="1"/>
    <col min="14850" max="14850" width="15.58203125" customWidth="1"/>
    <col min="14851" max="14851" width="9.4140625" customWidth="1"/>
    <col min="14852" max="14852" width="12.4140625" customWidth="1"/>
    <col min="14853" max="14853" width="21.5" customWidth="1"/>
    <col min="14854" max="14854" width="9.5" customWidth="1"/>
    <col min="14855" max="14855" width="5.5" customWidth="1"/>
    <col min="14857" max="14857" width="10.1640625" customWidth="1"/>
    <col min="14858" max="14858" width="9.5" customWidth="1"/>
    <col min="14859" max="14859" width="9.58203125" customWidth="1"/>
    <col min="14860" max="14860" width="21.83203125" customWidth="1"/>
    <col min="15104" max="15104" width="6.08203125" customWidth="1"/>
    <col min="15105" max="15105" width="20.33203125" customWidth="1"/>
    <col min="15106" max="15106" width="15.58203125" customWidth="1"/>
    <col min="15107" max="15107" width="9.4140625" customWidth="1"/>
    <col min="15108" max="15108" width="12.4140625" customWidth="1"/>
    <col min="15109" max="15109" width="21.5" customWidth="1"/>
    <col min="15110" max="15110" width="9.5" customWidth="1"/>
    <col min="15111" max="15111" width="5.5" customWidth="1"/>
    <col min="15113" max="15113" width="10.1640625" customWidth="1"/>
    <col min="15114" max="15114" width="9.5" customWidth="1"/>
    <col min="15115" max="15115" width="9.58203125" customWidth="1"/>
    <col min="15116" max="15116" width="21.83203125" customWidth="1"/>
    <col min="15360" max="15360" width="6.08203125" customWidth="1"/>
    <col min="15361" max="15361" width="20.33203125" customWidth="1"/>
    <col min="15362" max="15362" width="15.58203125" customWidth="1"/>
    <col min="15363" max="15363" width="9.4140625" customWidth="1"/>
    <col min="15364" max="15364" width="12.4140625" customWidth="1"/>
    <col min="15365" max="15365" width="21.5" customWidth="1"/>
    <col min="15366" max="15366" width="9.5" customWidth="1"/>
    <col min="15367" max="15367" width="5.5" customWidth="1"/>
    <col min="15369" max="15369" width="10.1640625" customWidth="1"/>
    <col min="15370" max="15370" width="9.5" customWidth="1"/>
    <col min="15371" max="15371" width="9.58203125" customWidth="1"/>
    <col min="15372" max="15372" width="21.83203125" customWidth="1"/>
    <col min="15616" max="15616" width="6.08203125" customWidth="1"/>
    <col min="15617" max="15617" width="20.33203125" customWidth="1"/>
    <col min="15618" max="15618" width="15.58203125" customWidth="1"/>
    <col min="15619" max="15619" width="9.4140625" customWidth="1"/>
    <col min="15620" max="15620" width="12.4140625" customWidth="1"/>
    <col min="15621" max="15621" width="21.5" customWidth="1"/>
    <col min="15622" max="15622" width="9.5" customWidth="1"/>
    <col min="15623" max="15623" width="5.5" customWidth="1"/>
    <col min="15625" max="15625" width="10.1640625" customWidth="1"/>
    <col min="15626" max="15626" width="9.5" customWidth="1"/>
    <col min="15627" max="15627" width="9.58203125" customWidth="1"/>
    <col min="15628" max="15628" width="21.83203125" customWidth="1"/>
    <col min="15872" max="15872" width="6.08203125" customWidth="1"/>
    <col min="15873" max="15873" width="20.33203125" customWidth="1"/>
    <col min="15874" max="15874" width="15.58203125" customWidth="1"/>
    <col min="15875" max="15875" width="9.4140625" customWidth="1"/>
    <col min="15876" max="15876" width="12.4140625" customWidth="1"/>
    <col min="15877" max="15877" width="21.5" customWidth="1"/>
    <col min="15878" max="15878" width="9.5" customWidth="1"/>
    <col min="15879" max="15879" width="5.5" customWidth="1"/>
    <col min="15881" max="15881" width="10.1640625" customWidth="1"/>
    <col min="15882" max="15882" width="9.5" customWidth="1"/>
    <col min="15883" max="15883" width="9.58203125" customWidth="1"/>
    <col min="15884" max="15884" width="21.83203125" customWidth="1"/>
    <col min="16128" max="16128" width="6.08203125" customWidth="1"/>
    <col min="16129" max="16129" width="20.33203125" customWidth="1"/>
    <col min="16130" max="16130" width="15.58203125" customWidth="1"/>
    <col min="16131" max="16131" width="9.4140625" customWidth="1"/>
    <col min="16132" max="16132" width="12.4140625" customWidth="1"/>
    <col min="16133" max="16133" width="21.5" customWidth="1"/>
    <col min="16134" max="16134" width="9.5" customWidth="1"/>
    <col min="16135" max="16135" width="5.5" customWidth="1"/>
    <col min="16137" max="16137" width="10.1640625" customWidth="1"/>
    <col min="16138" max="16138" width="9.5" customWidth="1"/>
    <col min="16139" max="16139" width="9.58203125" customWidth="1"/>
    <col min="16140" max="16140" width="21.83203125" customWidth="1"/>
  </cols>
  <sheetData>
    <row r="1" spans="1:10" ht="28.5" customHeight="1" x14ac:dyDescent="0.35">
      <c r="A1" s="142" t="s">
        <v>150</v>
      </c>
      <c r="B1" s="143"/>
      <c r="C1" s="143"/>
      <c r="D1" s="143"/>
      <c r="E1" s="143"/>
      <c r="F1" s="143"/>
      <c r="G1" s="143"/>
      <c r="H1" s="143"/>
      <c r="I1" s="143"/>
      <c r="J1" s="144"/>
    </row>
    <row r="2" spans="1:10" ht="21.9" customHeight="1" x14ac:dyDescent="0.35">
      <c r="A2" s="8" t="s">
        <v>78</v>
      </c>
      <c r="B2" s="8" t="s">
        <v>0</v>
      </c>
      <c r="C2" s="8" t="s">
        <v>1</v>
      </c>
      <c r="D2" s="141" t="s">
        <v>2</v>
      </c>
      <c r="E2" s="141"/>
      <c r="F2" s="8" t="s">
        <v>3</v>
      </c>
      <c r="G2" s="9" t="s">
        <v>81</v>
      </c>
      <c r="H2" s="9" t="s">
        <v>82</v>
      </c>
      <c r="I2" s="136" t="s">
        <v>91</v>
      </c>
      <c r="J2" s="24" t="s">
        <v>84</v>
      </c>
    </row>
    <row r="3" spans="1:10" ht="21.9" customHeight="1" x14ac:dyDescent="0.35">
      <c r="A3" s="2">
        <v>451</v>
      </c>
      <c r="B3" s="50">
        <v>0.39583333333333331</v>
      </c>
      <c r="C3" s="2" t="s">
        <v>10</v>
      </c>
      <c r="D3" s="2" t="s">
        <v>117</v>
      </c>
      <c r="E3" s="2" t="s">
        <v>118</v>
      </c>
      <c r="F3" s="2" t="s">
        <v>119</v>
      </c>
      <c r="G3" s="138">
        <v>109</v>
      </c>
      <c r="H3" s="138">
        <v>55.5</v>
      </c>
      <c r="I3" s="139">
        <f>G3/180*100</f>
        <v>60.55555555555555</v>
      </c>
      <c r="J3" s="26">
        <v>1</v>
      </c>
    </row>
    <row r="4" spans="1:10" ht="45" customHeight="1" x14ac:dyDescent="0.35">
      <c r="A4" s="10"/>
      <c r="B4" s="10"/>
      <c r="C4" s="11"/>
      <c r="D4" s="10"/>
      <c r="E4" s="10"/>
      <c r="F4" s="10"/>
      <c r="G4" s="137"/>
      <c r="H4" s="137"/>
      <c r="I4" s="137"/>
      <c r="J4" s="25"/>
    </row>
    <row r="5" spans="1:10" ht="21.9" customHeight="1" x14ac:dyDescent="0.35">
      <c r="A5" s="142" t="s">
        <v>151</v>
      </c>
      <c r="B5" s="143"/>
      <c r="C5" s="143"/>
      <c r="D5" s="143"/>
      <c r="E5" s="143"/>
      <c r="F5" s="143"/>
      <c r="G5" s="143"/>
      <c r="H5" s="143"/>
      <c r="I5" s="143"/>
      <c r="J5" s="143"/>
    </row>
    <row r="6" spans="1:10" ht="39" customHeight="1" x14ac:dyDescent="0.35">
      <c r="A6" s="8" t="s">
        <v>78</v>
      </c>
      <c r="B6" s="8" t="s">
        <v>0</v>
      </c>
      <c r="C6" s="8" t="s">
        <v>1</v>
      </c>
      <c r="D6" s="141" t="s">
        <v>2</v>
      </c>
      <c r="E6" s="141"/>
      <c r="F6" s="8" t="s">
        <v>3</v>
      </c>
      <c r="G6" s="12" t="s">
        <v>57</v>
      </c>
      <c r="H6" s="12" t="s">
        <v>82</v>
      </c>
      <c r="I6" s="13" t="s">
        <v>92</v>
      </c>
      <c r="J6" s="24" t="s">
        <v>84</v>
      </c>
    </row>
    <row r="7" spans="1:10" ht="27" customHeight="1" x14ac:dyDescent="0.35">
      <c r="A7" s="2">
        <v>452</v>
      </c>
      <c r="B7" s="50">
        <v>0.40138888888888885</v>
      </c>
      <c r="C7" s="2" t="s">
        <v>10</v>
      </c>
      <c r="D7" s="2" t="s">
        <v>11</v>
      </c>
      <c r="E7" s="2" t="s">
        <v>12</v>
      </c>
      <c r="F7" s="2" t="s">
        <v>13</v>
      </c>
      <c r="G7" s="138">
        <v>130.5</v>
      </c>
      <c r="H7" s="138">
        <v>66.5</v>
      </c>
      <c r="I7" s="139">
        <f>G7/180*100</f>
        <v>72.5</v>
      </c>
      <c r="J7" s="27">
        <v>1</v>
      </c>
    </row>
    <row r="8" spans="1:10" ht="59.25" customHeight="1" x14ac:dyDescent="0.35">
      <c r="A8" s="145"/>
      <c r="B8" s="145"/>
      <c r="C8" s="145"/>
      <c r="D8" s="145"/>
      <c r="E8" s="145"/>
      <c r="F8" s="145"/>
      <c r="G8" s="145"/>
      <c r="H8" s="145"/>
      <c r="I8" s="145"/>
      <c r="J8" s="145"/>
    </row>
    <row r="9" spans="1:10" ht="24.75" customHeight="1" x14ac:dyDescent="0.35">
      <c r="A9" s="142" t="s">
        <v>152</v>
      </c>
      <c r="B9" s="143"/>
      <c r="C9" s="143"/>
      <c r="D9" s="143"/>
      <c r="E9" s="143"/>
      <c r="F9" s="143"/>
      <c r="G9" s="143"/>
      <c r="H9" s="143"/>
      <c r="I9" s="143"/>
      <c r="J9" s="143"/>
    </row>
    <row r="10" spans="1:10" x14ac:dyDescent="0.35">
      <c r="A10" s="8" t="s">
        <v>78</v>
      </c>
      <c r="B10" s="8" t="s">
        <v>0</v>
      </c>
      <c r="C10" s="8" t="s">
        <v>1</v>
      </c>
      <c r="D10" s="141" t="s">
        <v>2</v>
      </c>
      <c r="E10" s="141"/>
      <c r="F10" s="8" t="s">
        <v>3</v>
      </c>
      <c r="G10" s="9" t="s">
        <v>57</v>
      </c>
      <c r="H10" s="9" t="s">
        <v>82</v>
      </c>
      <c r="I10" s="136" t="s">
        <v>83</v>
      </c>
      <c r="J10" s="14" t="s">
        <v>84</v>
      </c>
    </row>
    <row r="11" spans="1:10" x14ac:dyDescent="0.35">
      <c r="A11" s="2">
        <v>453</v>
      </c>
      <c r="B11" s="50">
        <v>0.406944444444444</v>
      </c>
      <c r="C11" s="2" t="s">
        <v>14</v>
      </c>
      <c r="D11" s="2" t="s">
        <v>31</v>
      </c>
      <c r="E11" s="2" t="s">
        <v>36</v>
      </c>
      <c r="F11" s="2" t="s">
        <v>37</v>
      </c>
      <c r="G11" s="138">
        <v>115</v>
      </c>
      <c r="H11" s="138">
        <v>60</v>
      </c>
      <c r="I11" s="139">
        <f>G11/180*100</f>
        <v>63.888888888888886</v>
      </c>
      <c r="J11" s="26">
        <v>3</v>
      </c>
    </row>
    <row r="12" spans="1:10" x14ac:dyDescent="0.35">
      <c r="A12" s="2">
        <v>454</v>
      </c>
      <c r="B12" s="50">
        <v>0.41249999999999998</v>
      </c>
      <c r="C12" s="2" t="s">
        <v>10</v>
      </c>
      <c r="D12" s="2" t="s">
        <v>120</v>
      </c>
      <c r="E12" s="2" t="s">
        <v>12</v>
      </c>
      <c r="F12" s="2" t="s">
        <v>21</v>
      </c>
      <c r="G12" s="138">
        <v>113</v>
      </c>
      <c r="H12" s="138">
        <v>56.5</v>
      </c>
      <c r="I12" s="139">
        <f>G12/180*100</f>
        <v>62.777777777777779</v>
      </c>
      <c r="J12" s="26">
        <v>4</v>
      </c>
    </row>
    <row r="13" spans="1:10" x14ac:dyDescent="0.35">
      <c r="A13" s="2">
        <v>455</v>
      </c>
      <c r="B13" s="50">
        <v>0.41805555555555501</v>
      </c>
      <c r="C13" s="2" t="s">
        <v>14</v>
      </c>
      <c r="D13" s="2" t="s">
        <v>121</v>
      </c>
      <c r="E13" s="2" t="s">
        <v>23</v>
      </c>
      <c r="F13" s="2" t="s">
        <v>24</v>
      </c>
      <c r="G13" s="138">
        <v>128.5</v>
      </c>
      <c r="H13" s="138">
        <v>65</v>
      </c>
      <c r="I13" s="139">
        <f>G13/180*100</f>
        <v>71.388888888888886</v>
      </c>
      <c r="J13" s="26">
        <v>1</v>
      </c>
    </row>
    <row r="14" spans="1:10" x14ac:dyDescent="0.35">
      <c r="A14" s="2">
        <v>456</v>
      </c>
      <c r="B14" s="50">
        <v>0.42361111111111099</v>
      </c>
      <c r="C14" s="2" t="s">
        <v>17</v>
      </c>
      <c r="D14" s="2" t="s">
        <v>122</v>
      </c>
      <c r="E14" s="2" t="s">
        <v>123</v>
      </c>
      <c r="F14" s="2" t="s">
        <v>124</v>
      </c>
      <c r="G14" s="138">
        <v>119.5</v>
      </c>
      <c r="H14" s="138">
        <v>60.5</v>
      </c>
      <c r="I14" s="139">
        <f>G14/180*100</f>
        <v>66.388888888888886</v>
      </c>
      <c r="J14" s="26">
        <v>2</v>
      </c>
    </row>
    <row r="17" spans="3:10" x14ac:dyDescent="0.35">
      <c r="C17"/>
      <c r="J17"/>
    </row>
    <row r="18" spans="3:10" x14ac:dyDescent="0.35">
      <c r="C18"/>
      <c r="J18"/>
    </row>
    <row r="19" spans="3:10" x14ac:dyDescent="0.35">
      <c r="C19"/>
      <c r="J19"/>
    </row>
    <row r="20" spans="3:10" x14ac:dyDescent="0.35">
      <c r="C20"/>
      <c r="J20"/>
    </row>
    <row r="21" spans="3:10" x14ac:dyDescent="0.35">
      <c r="C21"/>
      <c r="J21"/>
    </row>
    <row r="22" spans="3:10" x14ac:dyDescent="0.35">
      <c r="C22"/>
      <c r="J22"/>
    </row>
    <row r="23" spans="3:10" x14ac:dyDescent="0.35">
      <c r="C23"/>
      <c r="J23"/>
    </row>
    <row r="24" spans="3:10" x14ac:dyDescent="0.35">
      <c r="J24"/>
    </row>
  </sheetData>
  <mergeCells count="7">
    <mergeCell ref="D10:E10"/>
    <mergeCell ref="A1:J1"/>
    <mergeCell ref="A8:J8"/>
    <mergeCell ref="A5:J5"/>
    <mergeCell ref="A9:J9"/>
    <mergeCell ref="D2:E2"/>
    <mergeCell ref="D6:E6"/>
  </mergeCells>
  <dataValidations count="1">
    <dataValidation type="list" showInputMessage="1" showErrorMessage="1" sqref="WVJ982954:WVJ982955 D65452:D65453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D130988:D130989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D196524:D196525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D262060:D262061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D327596:D327597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D393132:D393133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D458668:D458669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D524204:D524205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D589740:D589741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D655276:D655277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D720812:D720813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D786348:D786349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D851884:D851885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D917420:D917421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D982956:D982957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C7 D4 WVI3 WVJ4:WVJ5 WLM3 WLN4:WLN5 WBQ3 WBR4:WBR5 VRU3 VRV4:VRV5 VHY3 VHZ4:VHZ5 UYC3 UYD4:UYD5 UOG3 UOH4:UOH5 UEK3 UEL4:UEL5 TUO3 TUP4:TUP5 TKS3 TKT4:TKT5 TAW3 TAX4:TAX5 SRA3 SRB4:SRB5 SHE3 SHF4:SHF5 RXI3 RXJ4:RXJ5 RNM3 RNN4:RNN5 RDQ3 RDR4:RDR5 QTU3 QTV4:QTV5 QJY3 QJZ4:QJZ5 QAC3 QAD4:QAD5 PQG3 PQH4:PQH5 PGK3 PGL4:PGL5 OWO3 OWP4:OWP5 OMS3 OMT4:OMT5 OCW3 OCX4:OCX5 NTA3 NTB4:NTB5 NJE3 NJF4:NJF5 MZI3 MZJ4:MZJ5 MPM3 MPN4:MPN5 MFQ3 MFR4:MFR5 LVU3 LVV4:LVV5 LLY3 LLZ4:LLZ5 LCC3 LCD4:LCD5 KSG3 KSH4:KSH5 KIK3 KIL4:KIL5 JYO3 JYP4:JYP5 JOS3 JOT4:JOT5 JEW3 JEX4:JEX5 IVA3 IVB4:IVB5 ILE3 ILF4:ILF5 IBI3 IBJ4:IBJ5 HRM3 HRN4:HRN5 HHQ3 HHR4:HHR5 GXU3 GXV4:GXV5 GNY3 GNZ4:GNZ5 GEC3 GED4:GED5 FUG3 FUH4:FUH5 FKK3 FKL4:FKL5 FAO3 FAP4:FAP5 EQS3 EQT4:EQT5 EGW3 EGX4:EGX5 DXA3 DXB4:DXB5 DNE3 DNF4:DNF5 DDI3 DDJ4:DDJ5 CTM3 CTN4:CTN5 CJQ3 CJR4:CJR5 BZU3 BZV4:BZV5 BPY3 BPZ4:BPZ5 BGC3 BGD4:BGD5 AWG3 AWH4:AWH5 AMK3 AML4:AML5 ACO3 ACP4:ACP5 SS3 ST4:ST5 IW3 IX4:IX5">
      <formula1>#REF!</formula1>
    </dataValidation>
  </dataValidations>
  <pageMargins left="0.7" right="0.7" top="0.75" bottom="0.75" header="0.3" footer="0.3"/>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workbookViewId="0">
      <selection activeCell="A24" sqref="A24"/>
    </sheetView>
  </sheetViews>
  <sheetFormatPr defaultRowHeight="18" x14ac:dyDescent="0.35"/>
  <cols>
    <col min="1" max="1" width="7.58203125" customWidth="1"/>
    <col min="2" max="2" width="6.08203125" customWidth="1"/>
    <col min="3" max="3" width="15.58203125" style="140" customWidth="1"/>
    <col min="4" max="4" width="10.83203125" style="165" customWidth="1"/>
    <col min="5" max="5" width="12.4140625" style="165" customWidth="1"/>
    <col min="6" max="6" width="26.4140625" style="165" customWidth="1"/>
    <col min="7" max="7" width="17.1640625" style="140" customWidth="1"/>
    <col min="8" max="8" width="11.9140625" style="140" customWidth="1"/>
    <col min="9" max="9" width="9.1640625" style="140" bestFit="1" customWidth="1"/>
    <col min="10" max="10" width="8.6640625" style="140"/>
    <col min="249" max="249" width="6.08203125" customWidth="1"/>
    <col min="250" max="250" width="20.33203125" customWidth="1"/>
    <col min="251" max="251" width="15.58203125" customWidth="1"/>
    <col min="252" max="252" width="9.4140625" customWidth="1"/>
    <col min="253" max="253" width="12.4140625" customWidth="1"/>
    <col min="254" max="254" width="21.5" customWidth="1"/>
    <col min="255" max="255" width="9.5" customWidth="1"/>
    <col min="256" max="256" width="5.5" customWidth="1"/>
    <col min="258" max="258" width="10.1640625" customWidth="1"/>
    <col min="259" max="259" width="9.5" customWidth="1"/>
    <col min="260" max="260" width="9.58203125" customWidth="1"/>
    <col min="261" max="261" width="21.83203125" customWidth="1"/>
    <col min="505" max="505" width="6.08203125" customWidth="1"/>
    <col min="506" max="506" width="20.33203125" customWidth="1"/>
    <col min="507" max="507" width="15.58203125" customWidth="1"/>
    <col min="508" max="508" width="9.4140625" customWidth="1"/>
    <col min="509" max="509" width="12.4140625" customWidth="1"/>
    <col min="510" max="510" width="21.5" customWidth="1"/>
    <col min="511" max="511" width="9.5" customWidth="1"/>
    <col min="512" max="512" width="5.5" customWidth="1"/>
    <col min="514" max="514" width="10.1640625" customWidth="1"/>
    <col min="515" max="515" width="9.5" customWidth="1"/>
    <col min="516" max="516" width="9.58203125" customWidth="1"/>
    <col min="517" max="517" width="21.83203125" customWidth="1"/>
    <col min="761" max="761" width="6.08203125" customWidth="1"/>
    <col min="762" max="762" width="20.33203125" customWidth="1"/>
    <col min="763" max="763" width="15.58203125" customWidth="1"/>
    <col min="764" max="764" width="9.4140625" customWidth="1"/>
    <col min="765" max="765" width="12.4140625" customWidth="1"/>
    <col min="766" max="766" width="21.5" customWidth="1"/>
    <col min="767" max="767" width="9.5" customWidth="1"/>
    <col min="768" max="768" width="5.5" customWidth="1"/>
    <col min="770" max="770" width="10.1640625" customWidth="1"/>
    <col min="771" max="771" width="9.5" customWidth="1"/>
    <col min="772" max="772" width="9.58203125" customWidth="1"/>
    <col min="773" max="773" width="21.83203125" customWidth="1"/>
    <col min="1017" max="1017" width="6.08203125" customWidth="1"/>
    <col min="1018" max="1018" width="20.33203125" customWidth="1"/>
    <col min="1019" max="1019" width="15.58203125" customWidth="1"/>
    <col min="1020" max="1020" width="9.4140625" customWidth="1"/>
    <col min="1021" max="1021" width="12.4140625" customWidth="1"/>
    <col min="1022" max="1022" width="21.5" customWidth="1"/>
    <col min="1023" max="1023" width="9.5" customWidth="1"/>
    <col min="1024" max="1024" width="5.5" customWidth="1"/>
    <col min="1026" max="1026" width="10.1640625" customWidth="1"/>
    <col min="1027" max="1027" width="9.5" customWidth="1"/>
    <col min="1028" max="1028" width="9.58203125" customWidth="1"/>
    <col min="1029" max="1029" width="21.83203125" customWidth="1"/>
    <col min="1273" max="1273" width="6.08203125" customWidth="1"/>
    <col min="1274" max="1274" width="20.33203125" customWidth="1"/>
    <col min="1275" max="1275" width="15.58203125" customWidth="1"/>
    <col min="1276" max="1276" width="9.4140625" customWidth="1"/>
    <col min="1277" max="1277" width="12.4140625" customWidth="1"/>
    <col min="1278" max="1278" width="21.5" customWidth="1"/>
    <col min="1279" max="1279" width="9.5" customWidth="1"/>
    <col min="1280" max="1280" width="5.5" customWidth="1"/>
    <col min="1282" max="1282" width="10.1640625" customWidth="1"/>
    <col min="1283" max="1283" width="9.5" customWidth="1"/>
    <col min="1284" max="1284" width="9.58203125" customWidth="1"/>
    <col min="1285" max="1285" width="21.83203125" customWidth="1"/>
    <col min="1529" max="1529" width="6.08203125" customWidth="1"/>
    <col min="1530" max="1530" width="20.33203125" customWidth="1"/>
    <col min="1531" max="1531" width="15.58203125" customWidth="1"/>
    <col min="1532" max="1532" width="9.4140625" customWidth="1"/>
    <col min="1533" max="1533" width="12.4140625" customWidth="1"/>
    <col min="1534" max="1534" width="21.5" customWidth="1"/>
    <col min="1535" max="1535" width="9.5" customWidth="1"/>
    <col min="1536" max="1536" width="5.5" customWidth="1"/>
    <col min="1538" max="1538" width="10.1640625" customWidth="1"/>
    <col min="1539" max="1539" width="9.5" customWidth="1"/>
    <col min="1540" max="1540" width="9.58203125" customWidth="1"/>
    <col min="1541" max="1541" width="21.83203125" customWidth="1"/>
    <col min="1785" max="1785" width="6.08203125" customWidth="1"/>
    <col min="1786" max="1786" width="20.33203125" customWidth="1"/>
    <col min="1787" max="1787" width="15.58203125" customWidth="1"/>
    <col min="1788" max="1788" width="9.4140625" customWidth="1"/>
    <col min="1789" max="1789" width="12.4140625" customWidth="1"/>
    <col min="1790" max="1790" width="21.5" customWidth="1"/>
    <col min="1791" max="1791" width="9.5" customWidth="1"/>
    <col min="1792" max="1792" width="5.5" customWidth="1"/>
    <col min="1794" max="1794" width="10.1640625" customWidth="1"/>
    <col min="1795" max="1795" width="9.5" customWidth="1"/>
    <col min="1796" max="1796" width="9.58203125" customWidth="1"/>
    <col min="1797" max="1797" width="21.83203125" customWidth="1"/>
    <col min="2041" max="2041" width="6.08203125" customWidth="1"/>
    <col min="2042" max="2042" width="20.33203125" customWidth="1"/>
    <col min="2043" max="2043" width="15.58203125" customWidth="1"/>
    <col min="2044" max="2044" width="9.4140625" customWidth="1"/>
    <col min="2045" max="2045" width="12.4140625" customWidth="1"/>
    <col min="2046" max="2046" width="21.5" customWidth="1"/>
    <col min="2047" max="2047" width="9.5" customWidth="1"/>
    <col min="2048" max="2048" width="5.5" customWidth="1"/>
    <col min="2050" max="2050" width="10.1640625" customWidth="1"/>
    <col min="2051" max="2051" width="9.5" customWidth="1"/>
    <col min="2052" max="2052" width="9.58203125" customWidth="1"/>
    <col min="2053" max="2053" width="21.83203125" customWidth="1"/>
    <col min="2297" max="2297" width="6.08203125" customWidth="1"/>
    <col min="2298" max="2298" width="20.33203125" customWidth="1"/>
    <col min="2299" max="2299" width="15.58203125" customWidth="1"/>
    <col min="2300" max="2300" width="9.4140625" customWidth="1"/>
    <col min="2301" max="2301" width="12.4140625" customWidth="1"/>
    <col min="2302" max="2302" width="21.5" customWidth="1"/>
    <col min="2303" max="2303" width="9.5" customWidth="1"/>
    <col min="2304" max="2304" width="5.5" customWidth="1"/>
    <col min="2306" max="2306" width="10.1640625" customWidth="1"/>
    <col min="2307" max="2307" width="9.5" customWidth="1"/>
    <col min="2308" max="2308" width="9.58203125" customWidth="1"/>
    <col min="2309" max="2309" width="21.83203125" customWidth="1"/>
    <col min="2553" max="2553" width="6.08203125" customWidth="1"/>
    <col min="2554" max="2554" width="20.33203125" customWidth="1"/>
    <col min="2555" max="2555" width="15.58203125" customWidth="1"/>
    <col min="2556" max="2556" width="9.4140625" customWidth="1"/>
    <col min="2557" max="2557" width="12.4140625" customWidth="1"/>
    <col min="2558" max="2558" width="21.5" customWidth="1"/>
    <col min="2559" max="2559" width="9.5" customWidth="1"/>
    <col min="2560" max="2560" width="5.5" customWidth="1"/>
    <col min="2562" max="2562" width="10.1640625" customWidth="1"/>
    <col min="2563" max="2563" width="9.5" customWidth="1"/>
    <col min="2564" max="2564" width="9.58203125" customWidth="1"/>
    <col min="2565" max="2565" width="21.83203125" customWidth="1"/>
    <col min="2809" max="2809" width="6.08203125" customWidth="1"/>
    <col min="2810" max="2810" width="20.33203125" customWidth="1"/>
    <col min="2811" max="2811" width="15.58203125" customWidth="1"/>
    <col min="2812" max="2812" width="9.4140625" customWidth="1"/>
    <col min="2813" max="2813" width="12.4140625" customWidth="1"/>
    <col min="2814" max="2814" width="21.5" customWidth="1"/>
    <col min="2815" max="2815" width="9.5" customWidth="1"/>
    <col min="2816" max="2816" width="5.5" customWidth="1"/>
    <col min="2818" max="2818" width="10.1640625" customWidth="1"/>
    <col min="2819" max="2819" width="9.5" customWidth="1"/>
    <col min="2820" max="2820" width="9.58203125" customWidth="1"/>
    <col min="2821" max="2821" width="21.83203125" customWidth="1"/>
    <col min="3065" max="3065" width="6.08203125" customWidth="1"/>
    <col min="3066" max="3066" width="20.33203125" customWidth="1"/>
    <col min="3067" max="3067" width="15.58203125" customWidth="1"/>
    <col min="3068" max="3068" width="9.4140625" customWidth="1"/>
    <col min="3069" max="3069" width="12.4140625" customWidth="1"/>
    <col min="3070" max="3070" width="21.5" customWidth="1"/>
    <col min="3071" max="3071" width="9.5" customWidth="1"/>
    <col min="3072" max="3072" width="5.5" customWidth="1"/>
    <col min="3074" max="3074" width="10.1640625" customWidth="1"/>
    <col min="3075" max="3075" width="9.5" customWidth="1"/>
    <col min="3076" max="3076" width="9.58203125" customWidth="1"/>
    <col min="3077" max="3077" width="21.83203125" customWidth="1"/>
    <col min="3321" max="3321" width="6.08203125" customWidth="1"/>
    <col min="3322" max="3322" width="20.33203125" customWidth="1"/>
    <col min="3323" max="3323" width="15.58203125" customWidth="1"/>
    <col min="3324" max="3324" width="9.4140625" customWidth="1"/>
    <col min="3325" max="3325" width="12.4140625" customWidth="1"/>
    <col min="3326" max="3326" width="21.5" customWidth="1"/>
    <col min="3327" max="3327" width="9.5" customWidth="1"/>
    <col min="3328" max="3328" width="5.5" customWidth="1"/>
    <col min="3330" max="3330" width="10.1640625" customWidth="1"/>
    <col min="3331" max="3331" width="9.5" customWidth="1"/>
    <col min="3332" max="3332" width="9.58203125" customWidth="1"/>
    <col min="3333" max="3333" width="21.83203125" customWidth="1"/>
    <col min="3577" max="3577" width="6.08203125" customWidth="1"/>
    <col min="3578" max="3578" width="20.33203125" customWidth="1"/>
    <col min="3579" max="3579" width="15.58203125" customWidth="1"/>
    <col min="3580" max="3580" width="9.4140625" customWidth="1"/>
    <col min="3581" max="3581" width="12.4140625" customWidth="1"/>
    <col min="3582" max="3582" width="21.5" customWidth="1"/>
    <col min="3583" max="3583" width="9.5" customWidth="1"/>
    <col min="3584" max="3584" width="5.5" customWidth="1"/>
    <col min="3586" max="3586" width="10.1640625" customWidth="1"/>
    <col min="3587" max="3587" width="9.5" customWidth="1"/>
    <col min="3588" max="3588" width="9.58203125" customWidth="1"/>
    <col min="3589" max="3589" width="21.83203125" customWidth="1"/>
    <col min="3833" max="3833" width="6.08203125" customWidth="1"/>
    <col min="3834" max="3834" width="20.33203125" customWidth="1"/>
    <col min="3835" max="3835" width="15.58203125" customWidth="1"/>
    <col min="3836" max="3836" width="9.4140625" customWidth="1"/>
    <col min="3837" max="3837" width="12.4140625" customWidth="1"/>
    <col min="3838" max="3838" width="21.5" customWidth="1"/>
    <col min="3839" max="3839" width="9.5" customWidth="1"/>
    <col min="3840" max="3840" width="5.5" customWidth="1"/>
    <col min="3842" max="3842" width="10.1640625" customWidth="1"/>
    <col min="3843" max="3843" width="9.5" customWidth="1"/>
    <col min="3844" max="3844" width="9.58203125" customWidth="1"/>
    <col min="3845" max="3845" width="21.83203125" customWidth="1"/>
    <col min="4089" max="4089" width="6.08203125" customWidth="1"/>
    <col min="4090" max="4090" width="20.33203125" customWidth="1"/>
    <col min="4091" max="4091" width="15.58203125" customWidth="1"/>
    <col min="4092" max="4092" width="9.4140625" customWidth="1"/>
    <col min="4093" max="4093" width="12.4140625" customWidth="1"/>
    <col min="4094" max="4094" width="21.5" customWidth="1"/>
    <col min="4095" max="4095" width="9.5" customWidth="1"/>
    <col min="4096" max="4096" width="5.5" customWidth="1"/>
    <col min="4098" max="4098" width="10.1640625" customWidth="1"/>
    <col min="4099" max="4099" width="9.5" customWidth="1"/>
    <col min="4100" max="4100" width="9.58203125" customWidth="1"/>
    <col min="4101" max="4101" width="21.83203125" customWidth="1"/>
    <col min="4345" max="4345" width="6.08203125" customWidth="1"/>
    <col min="4346" max="4346" width="20.33203125" customWidth="1"/>
    <col min="4347" max="4347" width="15.58203125" customWidth="1"/>
    <col min="4348" max="4348" width="9.4140625" customWidth="1"/>
    <col min="4349" max="4349" width="12.4140625" customWidth="1"/>
    <col min="4350" max="4350" width="21.5" customWidth="1"/>
    <col min="4351" max="4351" width="9.5" customWidth="1"/>
    <col min="4352" max="4352" width="5.5" customWidth="1"/>
    <col min="4354" max="4354" width="10.1640625" customWidth="1"/>
    <col min="4355" max="4355" width="9.5" customWidth="1"/>
    <col min="4356" max="4356" width="9.58203125" customWidth="1"/>
    <col min="4357" max="4357" width="21.83203125" customWidth="1"/>
    <col min="4601" max="4601" width="6.08203125" customWidth="1"/>
    <col min="4602" max="4602" width="20.33203125" customWidth="1"/>
    <col min="4603" max="4603" width="15.58203125" customWidth="1"/>
    <col min="4604" max="4604" width="9.4140625" customWidth="1"/>
    <col min="4605" max="4605" width="12.4140625" customWidth="1"/>
    <col min="4606" max="4606" width="21.5" customWidth="1"/>
    <col min="4607" max="4607" width="9.5" customWidth="1"/>
    <col min="4608" max="4608" width="5.5" customWidth="1"/>
    <col min="4610" max="4610" width="10.1640625" customWidth="1"/>
    <col min="4611" max="4611" width="9.5" customWidth="1"/>
    <col min="4612" max="4612" width="9.58203125" customWidth="1"/>
    <col min="4613" max="4613" width="21.83203125" customWidth="1"/>
    <col min="4857" max="4857" width="6.08203125" customWidth="1"/>
    <col min="4858" max="4858" width="20.33203125" customWidth="1"/>
    <col min="4859" max="4859" width="15.58203125" customWidth="1"/>
    <col min="4860" max="4860" width="9.4140625" customWidth="1"/>
    <col min="4861" max="4861" width="12.4140625" customWidth="1"/>
    <col min="4862" max="4862" width="21.5" customWidth="1"/>
    <col min="4863" max="4863" width="9.5" customWidth="1"/>
    <col min="4864" max="4864" width="5.5" customWidth="1"/>
    <col min="4866" max="4866" width="10.1640625" customWidth="1"/>
    <col min="4867" max="4867" width="9.5" customWidth="1"/>
    <col min="4868" max="4868" width="9.58203125" customWidth="1"/>
    <col min="4869" max="4869" width="21.83203125" customWidth="1"/>
    <col min="5113" max="5113" width="6.08203125" customWidth="1"/>
    <col min="5114" max="5114" width="20.33203125" customWidth="1"/>
    <col min="5115" max="5115" width="15.58203125" customWidth="1"/>
    <col min="5116" max="5116" width="9.4140625" customWidth="1"/>
    <col min="5117" max="5117" width="12.4140625" customWidth="1"/>
    <col min="5118" max="5118" width="21.5" customWidth="1"/>
    <col min="5119" max="5119" width="9.5" customWidth="1"/>
    <col min="5120" max="5120" width="5.5" customWidth="1"/>
    <col min="5122" max="5122" width="10.1640625" customWidth="1"/>
    <col min="5123" max="5123" width="9.5" customWidth="1"/>
    <col min="5124" max="5124" width="9.58203125" customWidth="1"/>
    <col min="5125" max="5125" width="21.83203125" customWidth="1"/>
    <col min="5369" max="5369" width="6.08203125" customWidth="1"/>
    <col min="5370" max="5370" width="20.33203125" customWidth="1"/>
    <col min="5371" max="5371" width="15.58203125" customWidth="1"/>
    <col min="5372" max="5372" width="9.4140625" customWidth="1"/>
    <col min="5373" max="5373" width="12.4140625" customWidth="1"/>
    <col min="5374" max="5374" width="21.5" customWidth="1"/>
    <col min="5375" max="5375" width="9.5" customWidth="1"/>
    <col min="5376" max="5376" width="5.5" customWidth="1"/>
    <col min="5378" max="5378" width="10.1640625" customWidth="1"/>
    <col min="5379" max="5379" width="9.5" customWidth="1"/>
    <col min="5380" max="5380" width="9.58203125" customWidth="1"/>
    <col min="5381" max="5381" width="21.83203125" customWidth="1"/>
    <col min="5625" max="5625" width="6.08203125" customWidth="1"/>
    <col min="5626" max="5626" width="20.33203125" customWidth="1"/>
    <col min="5627" max="5627" width="15.58203125" customWidth="1"/>
    <col min="5628" max="5628" width="9.4140625" customWidth="1"/>
    <col min="5629" max="5629" width="12.4140625" customWidth="1"/>
    <col min="5630" max="5630" width="21.5" customWidth="1"/>
    <col min="5631" max="5631" width="9.5" customWidth="1"/>
    <col min="5632" max="5632" width="5.5" customWidth="1"/>
    <col min="5634" max="5634" width="10.1640625" customWidth="1"/>
    <col min="5635" max="5635" width="9.5" customWidth="1"/>
    <col min="5636" max="5636" width="9.58203125" customWidth="1"/>
    <col min="5637" max="5637" width="21.83203125" customWidth="1"/>
    <col min="5881" max="5881" width="6.08203125" customWidth="1"/>
    <col min="5882" max="5882" width="20.33203125" customWidth="1"/>
    <col min="5883" max="5883" width="15.58203125" customWidth="1"/>
    <col min="5884" max="5884" width="9.4140625" customWidth="1"/>
    <col min="5885" max="5885" width="12.4140625" customWidth="1"/>
    <col min="5886" max="5886" width="21.5" customWidth="1"/>
    <col min="5887" max="5887" width="9.5" customWidth="1"/>
    <col min="5888" max="5888" width="5.5" customWidth="1"/>
    <col min="5890" max="5890" width="10.1640625" customWidth="1"/>
    <col min="5891" max="5891" width="9.5" customWidth="1"/>
    <col min="5892" max="5892" width="9.58203125" customWidth="1"/>
    <col min="5893" max="5893" width="21.83203125" customWidth="1"/>
    <col min="6137" max="6137" width="6.08203125" customWidth="1"/>
    <col min="6138" max="6138" width="20.33203125" customWidth="1"/>
    <col min="6139" max="6139" width="15.58203125" customWidth="1"/>
    <col min="6140" max="6140" width="9.4140625" customWidth="1"/>
    <col min="6141" max="6141" width="12.4140625" customWidth="1"/>
    <col min="6142" max="6142" width="21.5" customWidth="1"/>
    <col min="6143" max="6143" width="9.5" customWidth="1"/>
    <col min="6144" max="6144" width="5.5" customWidth="1"/>
    <col min="6146" max="6146" width="10.1640625" customWidth="1"/>
    <col min="6147" max="6147" width="9.5" customWidth="1"/>
    <col min="6148" max="6148" width="9.58203125" customWidth="1"/>
    <col min="6149" max="6149" width="21.83203125" customWidth="1"/>
    <col min="6393" max="6393" width="6.08203125" customWidth="1"/>
    <col min="6394" max="6394" width="20.33203125" customWidth="1"/>
    <col min="6395" max="6395" width="15.58203125" customWidth="1"/>
    <col min="6396" max="6396" width="9.4140625" customWidth="1"/>
    <col min="6397" max="6397" width="12.4140625" customWidth="1"/>
    <col min="6398" max="6398" width="21.5" customWidth="1"/>
    <col min="6399" max="6399" width="9.5" customWidth="1"/>
    <col min="6400" max="6400" width="5.5" customWidth="1"/>
    <col min="6402" max="6402" width="10.1640625" customWidth="1"/>
    <col min="6403" max="6403" width="9.5" customWidth="1"/>
    <col min="6404" max="6404" width="9.58203125" customWidth="1"/>
    <col min="6405" max="6405" width="21.83203125" customWidth="1"/>
    <col min="6649" max="6649" width="6.08203125" customWidth="1"/>
    <col min="6650" max="6650" width="20.33203125" customWidth="1"/>
    <col min="6651" max="6651" width="15.58203125" customWidth="1"/>
    <col min="6652" max="6652" width="9.4140625" customWidth="1"/>
    <col min="6653" max="6653" width="12.4140625" customWidth="1"/>
    <col min="6654" max="6654" width="21.5" customWidth="1"/>
    <col min="6655" max="6655" width="9.5" customWidth="1"/>
    <col min="6656" max="6656" width="5.5" customWidth="1"/>
    <col min="6658" max="6658" width="10.1640625" customWidth="1"/>
    <col min="6659" max="6659" width="9.5" customWidth="1"/>
    <col min="6660" max="6660" width="9.58203125" customWidth="1"/>
    <col min="6661" max="6661" width="21.83203125" customWidth="1"/>
    <col min="6905" max="6905" width="6.08203125" customWidth="1"/>
    <col min="6906" max="6906" width="20.33203125" customWidth="1"/>
    <col min="6907" max="6907" width="15.58203125" customWidth="1"/>
    <col min="6908" max="6908" width="9.4140625" customWidth="1"/>
    <col min="6909" max="6909" width="12.4140625" customWidth="1"/>
    <col min="6910" max="6910" width="21.5" customWidth="1"/>
    <col min="6911" max="6911" width="9.5" customWidth="1"/>
    <col min="6912" max="6912" width="5.5" customWidth="1"/>
    <col min="6914" max="6914" width="10.1640625" customWidth="1"/>
    <col min="6915" max="6915" width="9.5" customWidth="1"/>
    <col min="6916" max="6916" width="9.58203125" customWidth="1"/>
    <col min="6917" max="6917" width="21.83203125" customWidth="1"/>
    <col min="7161" max="7161" width="6.08203125" customWidth="1"/>
    <col min="7162" max="7162" width="20.33203125" customWidth="1"/>
    <col min="7163" max="7163" width="15.58203125" customWidth="1"/>
    <col min="7164" max="7164" width="9.4140625" customWidth="1"/>
    <col min="7165" max="7165" width="12.4140625" customWidth="1"/>
    <col min="7166" max="7166" width="21.5" customWidth="1"/>
    <col min="7167" max="7167" width="9.5" customWidth="1"/>
    <col min="7168" max="7168" width="5.5" customWidth="1"/>
    <col min="7170" max="7170" width="10.1640625" customWidth="1"/>
    <col min="7171" max="7171" width="9.5" customWidth="1"/>
    <col min="7172" max="7172" width="9.58203125" customWidth="1"/>
    <col min="7173" max="7173" width="21.83203125" customWidth="1"/>
    <col min="7417" max="7417" width="6.08203125" customWidth="1"/>
    <col min="7418" max="7418" width="20.33203125" customWidth="1"/>
    <col min="7419" max="7419" width="15.58203125" customWidth="1"/>
    <col min="7420" max="7420" width="9.4140625" customWidth="1"/>
    <col min="7421" max="7421" width="12.4140625" customWidth="1"/>
    <col min="7422" max="7422" width="21.5" customWidth="1"/>
    <col min="7423" max="7423" width="9.5" customWidth="1"/>
    <col min="7424" max="7424" width="5.5" customWidth="1"/>
    <col min="7426" max="7426" width="10.1640625" customWidth="1"/>
    <col min="7427" max="7427" width="9.5" customWidth="1"/>
    <col min="7428" max="7428" width="9.58203125" customWidth="1"/>
    <col min="7429" max="7429" width="21.83203125" customWidth="1"/>
    <col min="7673" max="7673" width="6.08203125" customWidth="1"/>
    <col min="7674" max="7674" width="20.33203125" customWidth="1"/>
    <col min="7675" max="7675" width="15.58203125" customWidth="1"/>
    <col min="7676" max="7676" width="9.4140625" customWidth="1"/>
    <col min="7677" max="7677" width="12.4140625" customWidth="1"/>
    <col min="7678" max="7678" width="21.5" customWidth="1"/>
    <col min="7679" max="7679" width="9.5" customWidth="1"/>
    <col min="7680" max="7680" width="5.5" customWidth="1"/>
    <col min="7682" max="7682" width="10.1640625" customWidth="1"/>
    <col min="7683" max="7683" width="9.5" customWidth="1"/>
    <col min="7684" max="7684" width="9.58203125" customWidth="1"/>
    <col min="7685" max="7685" width="21.83203125" customWidth="1"/>
    <col min="7929" max="7929" width="6.08203125" customWidth="1"/>
    <col min="7930" max="7930" width="20.33203125" customWidth="1"/>
    <col min="7931" max="7931" width="15.58203125" customWidth="1"/>
    <col min="7932" max="7932" width="9.4140625" customWidth="1"/>
    <col min="7933" max="7933" width="12.4140625" customWidth="1"/>
    <col min="7934" max="7934" width="21.5" customWidth="1"/>
    <col min="7935" max="7935" width="9.5" customWidth="1"/>
    <col min="7936" max="7936" width="5.5" customWidth="1"/>
    <col min="7938" max="7938" width="10.1640625" customWidth="1"/>
    <col min="7939" max="7939" width="9.5" customWidth="1"/>
    <col min="7940" max="7940" width="9.58203125" customWidth="1"/>
    <col min="7941" max="7941" width="21.83203125" customWidth="1"/>
    <col min="8185" max="8185" width="6.08203125" customWidth="1"/>
    <col min="8186" max="8186" width="20.33203125" customWidth="1"/>
    <col min="8187" max="8187" width="15.58203125" customWidth="1"/>
    <col min="8188" max="8188" width="9.4140625" customWidth="1"/>
    <col min="8189" max="8189" width="12.4140625" customWidth="1"/>
    <col min="8190" max="8190" width="21.5" customWidth="1"/>
    <col min="8191" max="8191" width="9.5" customWidth="1"/>
    <col min="8192" max="8192" width="5.5" customWidth="1"/>
    <col min="8194" max="8194" width="10.1640625" customWidth="1"/>
    <col min="8195" max="8195" width="9.5" customWidth="1"/>
    <col min="8196" max="8196" width="9.58203125" customWidth="1"/>
    <col min="8197" max="8197" width="21.83203125" customWidth="1"/>
    <col min="8441" max="8441" width="6.08203125" customWidth="1"/>
    <col min="8442" max="8442" width="20.33203125" customWidth="1"/>
    <col min="8443" max="8443" width="15.58203125" customWidth="1"/>
    <col min="8444" max="8444" width="9.4140625" customWidth="1"/>
    <col min="8445" max="8445" width="12.4140625" customWidth="1"/>
    <col min="8446" max="8446" width="21.5" customWidth="1"/>
    <col min="8447" max="8447" width="9.5" customWidth="1"/>
    <col min="8448" max="8448" width="5.5" customWidth="1"/>
    <col min="8450" max="8450" width="10.1640625" customWidth="1"/>
    <col min="8451" max="8451" width="9.5" customWidth="1"/>
    <col min="8452" max="8452" width="9.58203125" customWidth="1"/>
    <col min="8453" max="8453" width="21.83203125" customWidth="1"/>
    <col min="8697" max="8697" width="6.08203125" customWidth="1"/>
    <col min="8698" max="8698" width="20.33203125" customWidth="1"/>
    <col min="8699" max="8699" width="15.58203125" customWidth="1"/>
    <col min="8700" max="8700" width="9.4140625" customWidth="1"/>
    <col min="8701" max="8701" width="12.4140625" customWidth="1"/>
    <col min="8702" max="8702" width="21.5" customWidth="1"/>
    <col min="8703" max="8703" width="9.5" customWidth="1"/>
    <col min="8704" max="8704" width="5.5" customWidth="1"/>
    <col min="8706" max="8706" width="10.1640625" customWidth="1"/>
    <col min="8707" max="8707" width="9.5" customWidth="1"/>
    <col min="8708" max="8708" width="9.58203125" customWidth="1"/>
    <col min="8709" max="8709" width="21.83203125" customWidth="1"/>
    <col min="8953" max="8953" width="6.08203125" customWidth="1"/>
    <col min="8954" max="8954" width="20.33203125" customWidth="1"/>
    <col min="8955" max="8955" width="15.58203125" customWidth="1"/>
    <col min="8956" max="8956" width="9.4140625" customWidth="1"/>
    <col min="8957" max="8957" width="12.4140625" customWidth="1"/>
    <col min="8958" max="8958" width="21.5" customWidth="1"/>
    <col min="8959" max="8959" width="9.5" customWidth="1"/>
    <col min="8960" max="8960" width="5.5" customWidth="1"/>
    <col min="8962" max="8962" width="10.1640625" customWidth="1"/>
    <col min="8963" max="8963" width="9.5" customWidth="1"/>
    <col min="8964" max="8964" width="9.58203125" customWidth="1"/>
    <col min="8965" max="8965" width="21.83203125" customWidth="1"/>
    <col min="9209" max="9209" width="6.08203125" customWidth="1"/>
    <col min="9210" max="9210" width="20.33203125" customWidth="1"/>
    <col min="9211" max="9211" width="15.58203125" customWidth="1"/>
    <col min="9212" max="9212" width="9.4140625" customWidth="1"/>
    <col min="9213" max="9213" width="12.4140625" customWidth="1"/>
    <col min="9214" max="9214" width="21.5" customWidth="1"/>
    <col min="9215" max="9215" width="9.5" customWidth="1"/>
    <col min="9216" max="9216" width="5.5" customWidth="1"/>
    <col min="9218" max="9218" width="10.1640625" customWidth="1"/>
    <col min="9219" max="9219" width="9.5" customWidth="1"/>
    <col min="9220" max="9220" width="9.58203125" customWidth="1"/>
    <col min="9221" max="9221" width="21.83203125" customWidth="1"/>
    <col min="9465" max="9465" width="6.08203125" customWidth="1"/>
    <col min="9466" max="9466" width="20.33203125" customWidth="1"/>
    <col min="9467" max="9467" width="15.58203125" customWidth="1"/>
    <col min="9468" max="9468" width="9.4140625" customWidth="1"/>
    <col min="9469" max="9469" width="12.4140625" customWidth="1"/>
    <col min="9470" max="9470" width="21.5" customWidth="1"/>
    <col min="9471" max="9471" width="9.5" customWidth="1"/>
    <col min="9472" max="9472" width="5.5" customWidth="1"/>
    <col min="9474" max="9474" width="10.1640625" customWidth="1"/>
    <col min="9475" max="9475" width="9.5" customWidth="1"/>
    <col min="9476" max="9476" width="9.58203125" customWidth="1"/>
    <col min="9477" max="9477" width="21.83203125" customWidth="1"/>
    <col min="9721" max="9721" width="6.08203125" customWidth="1"/>
    <col min="9722" max="9722" width="20.33203125" customWidth="1"/>
    <col min="9723" max="9723" width="15.58203125" customWidth="1"/>
    <col min="9724" max="9724" width="9.4140625" customWidth="1"/>
    <col min="9725" max="9725" width="12.4140625" customWidth="1"/>
    <col min="9726" max="9726" width="21.5" customWidth="1"/>
    <col min="9727" max="9727" width="9.5" customWidth="1"/>
    <col min="9728" max="9728" width="5.5" customWidth="1"/>
    <col min="9730" max="9730" width="10.1640625" customWidth="1"/>
    <col min="9731" max="9731" width="9.5" customWidth="1"/>
    <col min="9732" max="9732" width="9.58203125" customWidth="1"/>
    <col min="9733" max="9733" width="21.83203125" customWidth="1"/>
    <col min="9977" max="9977" width="6.08203125" customWidth="1"/>
    <col min="9978" max="9978" width="20.33203125" customWidth="1"/>
    <col min="9979" max="9979" width="15.58203125" customWidth="1"/>
    <col min="9980" max="9980" width="9.4140625" customWidth="1"/>
    <col min="9981" max="9981" width="12.4140625" customWidth="1"/>
    <col min="9982" max="9982" width="21.5" customWidth="1"/>
    <col min="9983" max="9983" width="9.5" customWidth="1"/>
    <col min="9984" max="9984" width="5.5" customWidth="1"/>
    <col min="9986" max="9986" width="10.1640625" customWidth="1"/>
    <col min="9987" max="9987" width="9.5" customWidth="1"/>
    <col min="9988" max="9988" width="9.58203125" customWidth="1"/>
    <col min="9989" max="9989" width="21.83203125" customWidth="1"/>
    <col min="10233" max="10233" width="6.08203125" customWidth="1"/>
    <col min="10234" max="10234" width="20.33203125" customWidth="1"/>
    <col min="10235" max="10235" width="15.58203125" customWidth="1"/>
    <col min="10236" max="10236" width="9.4140625" customWidth="1"/>
    <col min="10237" max="10237" width="12.4140625" customWidth="1"/>
    <col min="10238" max="10238" width="21.5" customWidth="1"/>
    <col min="10239" max="10239" width="9.5" customWidth="1"/>
    <col min="10240" max="10240" width="5.5" customWidth="1"/>
    <col min="10242" max="10242" width="10.1640625" customWidth="1"/>
    <col min="10243" max="10243" width="9.5" customWidth="1"/>
    <col min="10244" max="10244" width="9.58203125" customWidth="1"/>
    <col min="10245" max="10245" width="21.83203125" customWidth="1"/>
    <col min="10489" max="10489" width="6.08203125" customWidth="1"/>
    <col min="10490" max="10490" width="20.33203125" customWidth="1"/>
    <col min="10491" max="10491" width="15.58203125" customWidth="1"/>
    <col min="10492" max="10492" width="9.4140625" customWidth="1"/>
    <col min="10493" max="10493" width="12.4140625" customWidth="1"/>
    <col min="10494" max="10494" width="21.5" customWidth="1"/>
    <col min="10495" max="10495" width="9.5" customWidth="1"/>
    <col min="10496" max="10496" width="5.5" customWidth="1"/>
    <col min="10498" max="10498" width="10.1640625" customWidth="1"/>
    <col min="10499" max="10499" width="9.5" customWidth="1"/>
    <col min="10500" max="10500" width="9.58203125" customWidth="1"/>
    <col min="10501" max="10501" width="21.83203125" customWidth="1"/>
    <col min="10745" max="10745" width="6.08203125" customWidth="1"/>
    <col min="10746" max="10746" width="20.33203125" customWidth="1"/>
    <col min="10747" max="10747" width="15.58203125" customWidth="1"/>
    <col min="10748" max="10748" width="9.4140625" customWidth="1"/>
    <col min="10749" max="10749" width="12.4140625" customWidth="1"/>
    <col min="10750" max="10750" width="21.5" customWidth="1"/>
    <col min="10751" max="10751" width="9.5" customWidth="1"/>
    <col min="10752" max="10752" width="5.5" customWidth="1"/>
    <col min="10754" max="10754" width="10.1640625" customWidth="1"/>
    <col min="10755" max="10755" width="9.5" customWidth="1"/>
    <col min="10756" max="10756" width="9.58203125" customWidth="1"/>
    <col min="10757" max="10757" width="21.83203125" customWidth="1"/>
    <col min="11001" max="11001" width="6.08203125" customWidth="1"/>
    <col min="11002" max="11002" width="20.33203125" customWidth="1"/>
    <col min="11003" max="11003" width="15.58203125" customWidth="1"/>
    <col min="11004" max="11004" width="9.4140625" customWidth="1"/>
    <col min="11005" max="11005" width="12.4140625" customWidth="1"/>
    <col min="11006" max="11006" width="21.5" customWidth="1"/>
    <col min="11007" max="11007" width="9.5" customWidth="1"/>
    <col min="11008" max="11008" width="5.5" customWidth="1"/>
    <col min="11010" max="11010" width="10.1640625" customWidth="1"/>
    <col min="11011" max="11011" width="9.5" customWidth="1"/>
    <col min="11012" max="11012" width="9.58203125" customWidth="1"/>
    <col min="11013" max="11013" width="21.83203125" customWidth="1"/>
    <col min="11257" max="11257" width="6.08203125" customWidth="1"/>
    <col min="11258" max="11258" width="20.33203125" customWidth="1"/>
    <col min="11259" max="11259" width="15.58203125" customWidth="1"/>
    <col min="11260" max="11260" width="9.4140625" customWidth="1"/>
    <col min="11261" max="11261" width="12.4140625" customWidth="1"/>
    <col min="11262" max="11262" width="21.5" customWidth="1"/>
    <col min="11263" max="11263" width="9.5" customWidth="1"/>
    <col min="11264" max="11264" width="5.5" customWidth="1"/>
    <col min="11266" max="11266" width="10.1640625" customWidth="1"/>
    <col min="11267" max="11267" width="9.5" customWidth="1"/>
    <col min="11268" max="11268" width="9.58203125" customWidth="1"/>
    <col min="11269" max="11269" width="21.83203125" customWidth="1"/>
    <col min="11513" max="11513" width="6.08203125" customWidth="1"/>
    <col min="11514" max="11514" width="20.33203125" customWidth="1"/>
    <col min="11515" max="11515" width="15.58203125" customWidth="1"/>
    <col min="11516" max="11516" width="9.4140625" customWidth="1"/>
    <col min="11517" max="11517" width="12.4140625" customWidth="1"/>
    <col min="11518" max="11518" width="21.5" customWidth="1"/>
    <col min="11519" max="11519" width="9.5" customWidth="1"/>
    <col min="11520" max="11520" width="5.5" customWidth="1"/>
    <col min="11522" max="11522" width="10.1640625" customWidth="1"/>
    <col min="11523" max="11523" width="9.5" customWidth="1"/>
    <col min="11524" max="11524" width="9.58203125" customWidth="1"/>
    <col min="11525" max="11525" width="21.83203125" customWidth="1"/>
    <col min="11769" max="11769" width="6.08203125" customWidth="1"/>
    <col min="11770" max="11770" width="20.33203125" customWidth="1"/>
    <col min="11771" max="11771" width="15.58203125" customWidth="1"/>
    <col min="11772" max="11772" width="9.4140625" customWidth="1"/>
    <col min="11773" max="11773" width="12.4140625" customWidth="1"/>
    <col min="11774" max="11774" width="21.5" customWidth="1"/>
    <col min="11775" max="11775" width="9.5" customWidth="1"/>
    <col min="11776" max="11776" width="5.5" customWidth="1"/>
    <col min="11778" max="11778" width="10.1640625" customWidth="1"/>
    <col min="11779" max="11779" width="9.5" customWidth="1"/>
    <col min="11780" max="11780" width="9.58203125" customWidth="1"/>
    <col min="11781" max="11781" width="21.83203125" customWidth="1"/>
    <col min="12025" max="12025" width="6.08203125" customWidth="1"/>
    <col min="12026" max="12026" width="20.33203125" customWidth="1"/>
    <col min="12027" max="12027" width="15.58203125" customWidth="1"/>
    <col min="12028" max="12028" width="9.4140625" customWidth="1"/>
    <col min="12029" max="12029" width="12.4140625" customWidth="1"/>
    <col min="12030" max="12030" width="21.5" customWidth="1"/>
    <col min="12031" max="12031" width="9.5" customWidth="1"/>
    <col min="12032" max="12032" width="5.5" customWidth="1"/>
    <col min="12034" max="12034" width="10.1640625" customWidth="1"/>
    <col min="12035" max="12035" width="9.5" customWidth="1"/>
    <col min="12036" max="12036" width="9.58203125" customWidth="1"/>
    <col min="12037" max="12037" width="21.83203125" customWidth="1"/>
    <col min="12281" max="12281" width="6.08203125" customWidth="1"/>
    <col min="12282" max="12282" width="20.33203125" customWidth="1"/>
    <col min="12283" max="12283" width="15.58203125" customWidth="1"/>
    <col min="12284" max="12284" width="9.4140625" customWidth="1"/>
    <col min="12285" max="12285" width="12.4140625" customWidth="1"/>
    <col min="12286" max="12286" width="21.5" customWidth="1"/>
    <col min="12287" max="12287" width="9.5" customWidth="1"/>
    <col min="12288" max="12288" width="5.5" customWidth="1"/>
    <col min="12290" max="12290" width="10.1640625" customWidth="1"/>
    <col min="12291" max="12291" width="9.5" customWidth="1"/>
    <col min="12292" max="12292" width="9.58203125" customWidth="1"/>
    <col min="12293" max="12293" width="21.83203125" customWidth="1"/>
    <col min="12537" max="12537" width="6.08203125" customWidth="1"/>
    <col min="12538" max="12538" width="20.33203125" customWidth="1"/>
    <col min="12539" max="12539" width="15.58203125" customWidth="1"/>
    <col min="12540" max="12540" width="9.4140625" customWidth="1"/>
    <col min="12541" max="12541" width="12.4140625" customWidth="1"/>
    <col min="12542" max="12542" width="21.5" customWidth="1"/>
    <col min="12543" max="12543" width="9.5" customWidth="1"/>
    <col min="12544" max="12544" width="5.5" customWidth="1"/>
    <col min="12546" max="12546" width="10.1640625" customWidth="1"/>
    <col min="12547" max="12547" width="9.5" customWidth="1"/>
    <col min="12548" max="12548" width="9.58203125" customWidth="1"/>
    <col min="12549" max="12549" width="21.83203125" customWidth="1"/>
    <col min="12793" max="12793" width="6.08203125" customWidth="1"/>
    <col min="12794" max="12794" width="20.33203125" customWidth="1"/>
    <col min="12795" max="12795" width="15.58203125" customWidth="1"/>
    <col min="12796" max="12796" width="9.4140625" customWidth="1"/>
    <col min="12797" max="12797" width="12.4140625" customWidth="1"/>
    <col min="12798" max="12798" width="21.5" customWidth="1"/>
    <col min="12799" max="12799" width="9.5" customWidth="1"/>
    <col min="12800" max="12800" width="5.5" customWidth="1"/>
    <col min="12802" max="12802" width="10.1640625" customWidth="1"/>
    <col min="12803" max="12803" width="9.5" customWidth="1"/>
    <col min="12804" max="12804" width="9.58203125" customWidth="1"/>
    <col min="12805" max="12805" width="21.83203125" customWidth="1"/>
    <col min="13049" max="13049" width="6.08203125" customWidth="1"/>
    <col min="13050" max="13050" width="20.33203125" customWidth="1"/>
    <col min="13051" max="13051" width="15.58203125" customWidth="1"/>
    <col min="13052" max="13052" width="9.4140625" customWidth="1"/>
    <col min="13053" max="13053" width="12.4140625" customWidth="1"/>
    <col min="13054" max="13054" width="21.5" customWidth="1"/>
    <col min="13055" max="13055" width="9.5" customWidth="1"/>
    <col min="13056" max="13056" width="5.5" customWidth="1"/>
    <col min="13058" max="13058" width="10.1640625" customWidth="1"/>
    <col min="13059" max="13059" width="9.5" customWidth="1"/>
    <col min="13060" max="13060" width="9.58203125" customWidth="1"/>
    <col min="13061" max="13061" width="21.83203125" customWidth="1"/>
    <col min="13305" max="13305" width="6.08203125" customWidth="1"/>
    <col min="13306" max="13306" width="20.33203125" customWidth="1"/>
    <col min="13307" max="13307" width="15.58203125" customWidth="1"/>
    <col min="13308" max="13308" width="9.4140625" customWidth="1"/>
    <col min="13309" max="13309" width="12.4140625" customWidth="1"/>
    <col min="13310" max="13310" width="21.5" customWidth="1"/>
    <col min="13311" max="13311" width="9.5" customWidth="1"/>
    <col min="13312" max="13312" width="5.5" customWidth="1"/>
    <col min="13314" max="13314" width="10.1640625" customWidth="1"/>
    <col min="13315" max="13315" width="9.5" customWidth="1"/>
    <col min="13316" max="13316" width="9.58203125" customWidth="1"/>
    <col min="13317" max="13317" width="21.83203125" customWidth="1"/>
    <col min="13561" max="13561" width="6.08203125" customWidth="1"/>
    <col min="13562" max="13562" width="20.33203125" customWidth="1"/>
    <col min="13563" max="13563" width="15.58203125" customWidth="1"/>
    <col min="13564" max="13564" width="9.4140625" customWidth="1"/>
    <col min="13565" max="13565" width="12.4140625" customWidth="1"/>
    <col min="13566" max="13566" width="21.5" customWidth="1"/>
    <col min="13567" max="13567" width="9.5" customWidth="1"/>
    <col min="13568" max="13568" width="5.5" customWidth="1"/>
    <col min="13570" max="13570" width="10.1640625" customWidth="1"/>
    <col min="13571" max="13571" width="9.5" customWidth="1"/>
    <col min="13572" max="13572" width="9.58203125" customWidth="1"/>
    <col min="13573" max="13573" width="21.83203125" customWidth="1"/>
    <col min="13817" max="13817" width="6.08203125" customWidth="1"/>
    <col min="13818" max="13818" width="20.33203125" customWidth="1"/>
    <col min="13819" max="13819" width="15.58203125" customWidth="1"/>
    <col min="13820" max="13820" width="9.4140625" customWidth="1"/>
    <col min="13821" max="13821" width="12.4140625" customWidth="1"/>
    <col min="13822" max="13822" width="21.5" customWidth="1"/>
    <col min="13823" max="13823" width="9.5" customWidth="1"/>
    <col min="13824" max="13824" width="5.5" customWidth="1"/>
    <col min="13826" max="13826" width="10.1640625" customWidth="1"/>
    <col min="13827" max="13827" width="9.5" customWidth="1"/>
    <col min="13828" max="13828" width="9.58203125" customWidth="1"/>
    <col min="13829" max="13829" width="21.83203125" customWidth="1"/>
    <col min="14073" max="14073" width="6.08203125" customWidth="1"/>
    <col min="14074" max="14074" width="20.33203125" customWidth="1"/>
    <col min="14075" max="14075" width="15.58203125" customWidth="1"/>
    <col min="14076" max="14076" width="9.4140625" customWidth="1"/>
    <col min="14077" max="14077" width="12.4140625" customWidth="1"/>
    <col min="14078" max="14078" width="21.5" customWidth="1"/>
    <col min="14079" max="14079" width="9.5" customWidth="1"/>
    <col min="14080" max="14080" width="5.5" customWidth="1"/>
    <col min="14082" max="14082" width="10.1640625" customWidth="1"/>
    <col min="14083" max="14083" width="9.5" customWidth="1"/>
    <col min="14084" max="14084" width="9.58203125" customWidth="1"/>
    <col min="14085" max="14085" width="21.83203125" customWidth="1"/>
    <col min="14329" max="14329" width="6.08203125" customWidth="1"/>
    <col min="14330" max="14330" width="20.33203125" customWidth="1"/>
    <col min="14331" max="14331" width="15.58203125" customWidth="1"/>
    <col min="14332" max="14332" width="9.4140625" customWidth="1"/>
    <col min="14333" max="14333" width="12.4140625" customWidth="1"/>
    <col min="14334" max="14334" width="21.5" customWidth="1"/>
    <col min="14335" max="14335" width="9.5" customWidth="1"/>
    <col min="14336" max="14336" width="5.5" customWidth="1"/>
    <col min="14338" max="14338" width="10.1640625" customWidth="1"/>
    <col min="14339" max="14339" width="9.5" customWidth="1"/>
    <col min="14340" max="14340" width="9.58203125" customWidth="1"/>
    <col min="14341" max="14341" width="21.83203125" customWidth="1"/>
    <col min="14585" max="14585" width="6.08203125" customWidth="1"/>
    <col min="14586" max="14586" width="20.33203125" customWidth="1"/>
    <col min="14587" max="14587" width="15.58203125" customWidth="1"/>
    <col min="14588" max="14588" width="9.4140625" customWidth="1"/>
    <col min="14589" max="14589" width="12.4140625" customWidth="1"/>
    <col min="14590" max="14590" width="21.5" customWidth="1"/>
    <col min="14591" max="14591" width="9.5" customWidth="1"/>
    <col min="14592" max="14592" width="5.5" customWidth="1"/>
    <col min="14594" max="14594" width="10.1640625" customWidth="1"/>
    <col min="14595" max="14595" width="9.5" customWidth="1"/>
    <col min="14596" max="14596" width="9.58203125" customWidth="1"/>
    <col min="14597" max="14597" width="21.83203125" customWidth="1"/>
    <col min="14841" max="14841" width="6.08203125" customWidth="1"/>
    <col min="14842" max="14842" width="20.33203125" customWidth="1"/>
    <col min="14843" max="14843" width="15.58203125" customWidth="1"/>
    <col min="14844" max="14844" width="9.4140625" customWidth="1"/>
    <col min="14845" max="14845" width="12.4140625" customWidth="1"/>
    <col min="14846" max="14846" width="21.5" customWidth="1"/>
    <col min="14847" max="14847" width="9.5" customWidth="1"/>
    <col min="14848" max="14848" width="5.5" customWidth="1"/>
    <col min="14850" max="14850" width="10.1640625" customWidth="1"/>
    <col min="14851" max="14851" width="9.5" customWidth="1"/>
    <col min="14852" max="14852" width="9.58203125" customWidth="1"/>
    <col min="14853" max="14853" width="21.83203125" customWidth="1"/>
    <col min="15097" max="15097" width="6.08203125" customWidth="1"/>
    <col min="15098" max="15098" width="20.33203125" customWidth="1"/>
    <col min="15099" max="15099" width="15.58203125" customWidth="1"/>
    <col min="15100" max="15100" width="9.4140625" customWidth="1"/>
    <col min="15101" max="15101" width="12.4140625" customWidth="1"/>
    <col min="15102" max="15102" width="21.5" customWidth="1"/>
    <col min="15103" max="15103" width="9.5" customWidth="1"/>
    <col min="15104" max="15104" width="5.5" customWidth="1"/>
    <col min="15106" max="15106" width="10.1640625" customWidth="1"/>
    <col min="15107" max="15107" width="9.5" customWidth="1"/>
    <col min="15108" max="15108" width="9.58203125" customWidth="1"/>
    <col min="15109" max="15109" width="21.83203125" customWidth="1"/>
    <col min="15353" max="15353" width="6.08203125" customWidth="1"/>
    <col min="15354" max="15354" width="20.33203125" customWidth="1"/>
    <col min="15355" max="15355" width="15.58203125" customWidth="1"/>
    <col min="15356" max="15356" width="9.4140625" customWidth="1"/>
    <col min="15357" max="15357" width="12.4140625" customWidth="1"/>
    <col min="15358" max="15358" width="21.5" customWidth="1"/>
    <col min="15359" max="15359" width="9.5" customWidth="1"/>
    <col min="15360" max="15360" width="5.5" customWidth="1"/>
    <col min="15362" max="15362" width="10.1640625" customWidth="1"/>
    <col min="15363" max="15363" width="9.5" customWidth="1"/>
    <col min="15364" max="15364" width="9.58203125" customWidth="1"/>
    <col min="15365" max="15365" width="21.83203125" customWidth="1"/>
    <col min="15609" max="15609" width="6.08203125" customWidth="1"/>
    <col min="15610" max="15610" width="20.33203125" customWidth="1"/>
    <col min="15611" max="15611" width="15.58203125" customWidth="1"/>
    <col min="15612" max="15612" width="9.4140625" customWidth="1"/>
    <col min="15613" max="15613" width="12.4140625" customWidth="1"/>
    <col min="15614" max="15614" width="21.5" customWidth="1"/>
    <col min="15615" max="15615" width="9.5" customWidth="1"/>
    <col min="15616" max="15616" width="5.5" customWidth="1"/>
    <col min="15618" max="15618" width="10.1640625" customWidth="1"/>
    <col min="15619" max="15619" width="9.5" customWidth="1"/>
    <col min="15620" max="15620" width="9.58203125" customWidth="1"/>
    <col min="15621" max="15621" width="21.83203125" customWidth="1"/>
    <col min="15865" max="15865" width="6.08203125" customWidth="1"/>
    <col min="15866" max="15866" width="20.33203125" customWidth="1"/>
    <col min="15867" max="15867" width="15.58203125" customWidth="1"/>
    <col min="15868" max="15868" width="9.4140625" customWidth="1"/>
    <col min="15869" max="15869" width="12.4140625" customWidth="1"/>
    <col min="15870" max="15870" width="21.5" customWidth="1"/>
    <col min="15871" max="15871" width="9.5" customWidth="1"/>
    <col min="15872" max="15872" width="5.5" customWidth="1"/>
    <col min="15874" max="15874" width="10.1640625" customWidth="1"/>
    <col min="15875" max="15875" width="9.5" customWidth="1"/>
    <col min="15876" max="15876" width="9.58203125" customWidth="1"/>
    <col min="15877" max="15877" width="21.83203125" customWidth="1"/>
    <col min="16121" max="16121" width="6.08203125" customWidth="1"/>
    <col min="16122" max="16122" width="20.33203125" customWidth="1"/>
    <col min="16123" max="16123" width="15.58203125" customWidth="1"/>
    <col min="16124" max="16124" width="9.4140625" customWidth="1"/>
    <col min="16125" max="16125" width="12.4140625" customWidth="1"/>
    <col min="16126" max="16126" width="21.5" customWidth="1"/>
    <col min="16127" max="16127" width="9.5" customWidth="1"/>
    <col min="16128" max="16128" width="5.5" customWidth="1"/>
    <col min="16130" max="16130" width="10.1640625" customWidth="1"/>
    <col min="16131" max="16131" width="9.5" customWidth="1"/>
    <col min="16132" max="16132" width="9.58203125" customWidth="1"/>
    <col min="16133" max="16133" width="21.83203125" customWidth="1"/>
  </cols>
  <sheetData>
    <row r="1" spans="1:11" ht="45" customHeight="1" x14ac:dyDescent="0.35">
      <c r="A1" s="142" t="s">
        <v>148</v>
      </c>
      <c r="B1" s="143"/>
      <c r="C1" s="143"/>
      <c r="D1" s="143"/>
      <c r="E1" s="143"/>
      <c r="F1" s="143"/>
      <c r="G1" s="143"/>
      <c r="H1" s="143"/>
      <c r="I1" s="143"/>
      <c r="J1" s="144"/>
    </row>
    <row r="2" spans="1:11" ht="21.9" customHeight="1" x14ac:dyDescent="0.35">
      <c r="A2" s="8" t="s">
        <v>78</v>
      </c>
      <c r="B2" s="8" t="s">
        <v>0</v>
      </c>
      <c r="C2" s="136" t="s">
        <v>1</v>
      </c>
      <c r="D2" s="161" t="s">
        <v>2</v>
      </c>
      <c r="E2" s="161"/>
      <c r="F2" s="162" t="s">
        <v>3</v>
      </c>
      <c r="G2" s="9" t="s">
        <v>81</v>
      </c>
      <c r="H2" s="9" t="s">
        <v>82</v>
      </c>
      <c r="I2" s="136" t="s">
        <v>87</v>
      </c>
      <c r="J2" s="136" t="s">
        <v>84</v>
      </c>
    </row>
    <row r="3" spans="1:11" ht="21.9" customHeight="1" x14ac:dyDescent="0.35">
      <c r="A3" s="2">
        <v>464</v>
      </c>
      <c r="B3" s="50">
        <v>0.48680555555555599</v>
      </c>
      <c r="C3" s="138" t="s">
        <v>10</v>
      </c>
      <c r="D3" s="4" t="s">
        <v>136</v>
      </c>
      <c r="E3" s="4" t="s">
        <v>26</v>
      </c>
      <c r="F3" s="4" t="s">
        <v>137</v>
      </c>
      <c r="G3" s="138">
        <v>135</v>
      </c>
      <c r="H3" s="138">
        <v>69.5</v>
      </c>
      <c r="I3" s="139">
        <f>G3/180*100</f>
        <v>75</v>
      </c>
      <c r="J3" s="138">
        <v>1</v>
      </c>
    </row>
    <row r="4" spans="1:11" ht="21.9" customHeight="1" x14ac:dyDescent="0.35">
      <c r="A4" s="2">
        <v>458</v>
      </c>
      <c r="B4" s="50">
        <v>0.45347222222222222</v>
      </c>
      <c r="C4" s="138" t="s">
        <v>4</v>
      </c>
      <c r="D4" s="4" t="s">
        <v>40</v>
      </c>
      <c r="E4" s="4" t="s">
        <v>41</v>
      </c>
      <c r="F4" s="4" t="s">
        <v>129</v>
      </c>
      <c r="G4" s="138">
        <v>131.5</v>
      </c>
      <c r="H4" s="138">
        <v>67</v>
      </c>
      <c r="I4" s="139">
        <f>G4/180*100</f>
        <v>73.055555555555557</v>
      </c>
      <c r="J4" s="138">
        <v>2</v>
      </c>
    </row>
    <row r="5" spans="1:11" ht="21.9" customHeight="1" x14ac:dyDescent="0.35">
      <c r="A5" s="2">
        <v>466</v>
      </c>
      <c r="B5" s="50">
        <v>0.49791666666666701</v>
      </c>
      <c r="C5" s="138" t="s">
        <v>50</v>
      </c>
      <c r="D5" s="4" t="s">
        <v>141</v>
      </c>
      <c r="E5" s="4" t="s">
        <v>51</v>
      </c>
      <c r="F5" s="4" t="s">
        <v>52</v>
      </c>
      <c r="G5" s="138">
        <v>130</v>
      </c>
      <c r="H5" s="138">
        <v>67.5</v>
      </c>
      <c r="I5" s="139">
        <f>G5/180*100</f>
        <v>72.222222222222214</v>
      </c>
      <c r="J5" s="138">
        <v>3</v>
      </c>
    </row>
    <row r="6" spans="1:11" ht="21.9" customHeight="1" x14ac:dyDescent="0.35">
      <c r="A6" s="2">
        <v>462</v>
      </c>
      <c r="B6" s="50">
        <v>0.47569444444444497</v>
      </c>
      <c r="C6" s="138" t="s">
        <v>10</v>
      </c>
      <c r="D6" s="4" t="s">
        <v>134</v>
      </c>
      <c r="E6" s="4" t="s">
        <v>46</v>
      </c>
      <c r="F6" s="4" t="s">
        <v>47</v>
      </c>
      <c r="G6" s="138">
        <v>127</v>
      </c>
      <c r="H6" s="138">
        <v>53</v>
      </c>
      <c r="I6" s="139">
        <f>G6/180*100</f>
        <v>70.555555555555557</v>
      </c>
      <c r="J6" s="138">
        <v>4</v>
      </c>
    </row>
    <row r="7" spans="1:11" ht="21.9" customHeight="1" x14ac:dyDescent="0.35">
      <c r="A7" s="2">
        <v>469</v>
      </c>
      <c r="B7" s="50">
        <v>0.51458333333333395</v>
      </c>
      <c r="C7" s="138" t="s">
        <v>17</v>
      </c>
      <c r="D7" s="4" t="s">
        <v>147</v>
      </c>
      <c r="E7" s="4" t="s">
        <v>48</v>
      </c>
      <c r="F7" s="4" t="s">
        <v>49</v>
      </c>
      <c r="G7" s="138">
        <v>126.5</v>
      </c>
      <c r="H7" s="138">
        <v>64</v>
      </c>
      <c r="I7" s="139">
        <f>G7/180*100</f>
        <v>70.277777777777771</v>
      </c>
      <c r="J7" s="138">
        <v>5</v>
      </c>
    </row>
    <row r="8" spans="1:11" ht="21.9" customHeight="1" x14ac:dyDescent="0.35">
      <c r="A8" s="2">
        <v>457</v>
      </c>
      <c r="B8" s="50">
        <v>0.42916666666666697</v>
      </c>
      <c r="C8" s="138" t="s">
        <v>125</v>
      </c>
      <c r="D8" s="4" t="s">
        <v>126</v>
      </c>
      <c r="E8" s="4" t="s">
        <v>127</v>
      </c>
      <c r="F8" s="4" t="s">
        <v>128</v>
      </c>
      <c r="G8" s="138">
        <v>125.5</v>
      </c>
      <c r="H8" s="138">
        <v>64</v>
      </c>
      <c r="I8" s="139">
        <f>G8/180*100</f>
        <v>69.722222222222214</v>
      </c>
      <c r="J8" s="138">
        <v>6</v>
      </c>
    </row>
    <row r="9" spans="1:11" ht="21.9" customHeight="1" x14ac:dyDescent="0.35">
      <c r="A9" s="2">
        <v>467</v>
      </c>
      <c r="B9" s="50">
        <v>0.50347222222222299</v>
      </c>
      <c r="C9" s="138" t="s">
        <v>10</v>
      </c>
      <c r="D9" s="4" t="s">
        <v>38</v>
      </c>
      <c r="E9" s="4" t="s">
        <v>142</v>
      </c>
      <c r="F9" s="4" t="s">
        <v>39</v>
      </c>
      <c r="G9" s="138">
        <v>123</v>
      </c>
      <c r="H9" s="138">
        <v>61.5</v>
      </c>
      <c r="I9" s="139">
        <f>G9/180*100</f>
        <v>68.333333333333329</v>
      </c>
      <c r="J9" s="138"/>
    </row>
    <row r="10" spans="1:11" ht="21.9" customHeight="1" x14ac:dyDescent="0.35">
      <c r="A10" s="2">
        <v>459</v>
      </c>
      <c r="B10" s="50">
        <v>0.45902777777777781</v>
      </c>
      <c r="C10" s="138" t="s">
        <v>33</v>
      </c>
      <c r="D10" s="4" t="s">
        <v>43</v>
      </c>
      <c r="E10" s="4" t="s">
        <v>44</v>
      </c>
      <c r="F10" s="4" t="s">
        <v>45</v>
      </c>
      <c r="G10" s="138">
        <v>119.5</v>
      </c>
      <c r="H10" s="138">
        <v>60</v>
      </c>
      <c r="I10" s="139">
        <f>G10/180*100</f>
        <v>66.388888888888886</v>
      </c>
      <c r="J10" s="138"/>
    </row>
    <row r="11" spans="1:11" ht="21.9" customHeight="1" x14ac:dyDescent="0.35">
      <c r="A11" s="2">
        <v>468</v>
      </c>
      <c r="B11" s="50">
        <v>0.50902777777777797</v>
      </c>
      <c r="C11" s="138" t="s">
        <v>143</v>
      </c>
      <c r="D11" s="4" t="s">
        <v>144</v>
      </c>
      <c r="E11" s="4" t="s">
        <v>145</v>
      </c>
      <c r="F11" s="4" t="s">
        <v>146</v>
      </c>
      <c r="G11" s="138">
        <v>119.5</v>
      </c>
      <c r="H11" s="138">
        <v>59</v>
      </c>
      <c r="I11" s="139">
        <f>G11/180*100</f>
        <v>66.388888888888886</v>
      </c>
      <c r="J11" s="138"/>
    </row>
    <row r="12" spans="1:11" ht="21.9" customHeight="1" x14ac:dyDescent="0.35">
      <c r="A12" s="2">
        <v>460</v>
      </c>
      <c r="B12" s="50">
        <v>0.46458333333333302</v>
      </c>
      <c r="C12" s="138" t="s">
        <v>33</v>
      </c>
      <c r="D12" s="4" t="s">
        <v>7</v>
      </c>
      <c r="E12" s="4" t="s">
        <v>130</v>
      </c>
      <c r="F12" s="4" t="s">
        <v>32</v>
      </c>
      <c r="G12" s="138">
        <v>119</v>
      </c>
      <c r="H12" s="138">
        <v>60</v>
      </c>
      <c r="I12" s="139">
        <f>G12/180*100</f>
        <v>66.111111111111114</v>
      </c>
      <c r="J12" s="138"/>
      <c r="K12" t="s">
        <v>236</v>
      </c>
    </row>
    <row r="13" spans="1:11" ht="19.5" customHeight="1" x14ac:dyDescent="0.35">
      <c r="A13" s="2">
        <v>461</v>
      </c>
      <c r="B13" s="50">
        <v>0.47013888888888899</v>
      </c>
      <c r="C13" s="138" t="s">
        <v>28</v>
      </c>
      <c r="D13" s="4" t="s">
        <v>131</v>
      </c>
      <c r="E13" s="4" t="s">
        <v>132</v>
      </c>
      <c r="F13" s="4" t="s">
        <v>133</v>
      </c>
      <c r="G13" s="138">
        <v>110.5</v>
      </c>
      <c r="H13" s="138">
        <v>55.5</v>
      </c>
      <c r="I13" s="139">
        <f>G13/180*100</f>
        <v>61.388888888888893</v>
      </c>
      <c r="J13" s="138"/>
    </row>
    <row r="14" spans="1:11" ht="21.9" customHeight="1" x14ac:dyDescent="0.35">
      <c r="A14" s="2">
        <v>463</v>
      </c>
      <c r="B14" s="125">
        <v>0.48125000000000001</v>
      </c>
      <c r="C14" s="158" t="s">
        <v>10</v>
      </c>
      <c r="D14" s="163" t="s">
        <v>134</v>
      </c>
      <c r="E14" s="163" t="s">
        <v>53</v>
      </c>
      <c r="F14" s="163" t="s">
        <v>135</v>
      </c>
      <c r="G14" s="138"/>
      <c r="H14" s="138"/>
      <c r="I14" s="139" t="s">
        <v>226</v>
      </c>
      <c r="J14" s="138"/>
    </row>
    <row r="15" spans="1:11" ht="21.9" customHeight="1" x14ac:dyDescent="0.35">
      <c r="A15" s="2">
        <v>465</v>
      </c>
      <c r="B15" s="50">
        <v>0.49236111111111103</v>
      </c>
      <c r="C15" s="138" t="s">
        <v>33</v>
      </c>
      <c r="D15" s="4" t="s">
        <v>138</v>
      </c>
      <c r="E15" s="4" t="s">
        <v>139</v>
      </c>
      <c r="F15" s="4" t="s">
        <v>140</v>
      </c>
      <c r="G15" s="138"/>
      <c r="H15" s="138"/>
      <c r="I15" s="139" t="s">
        <v>226</v>
      </c>
      <c r="J15" s="138"/>
    </row>
    <row r="16" spans="1:11" ht="19.5" customHeight="1" x14ac:dyDescent="0.35">
      <c r="A16" s="10"/>
      <c r="B16" s="15"/>
      <c r="C16" s="137"/>
      <c r="D16" s="164"/>
      <c r="E16" s="164"/>
      <c r="F16" s="164"/>
      <c r="G16" s="137"/>
      <c r="H16" s="137"/>
      <c r="I16" s="137"/>
      <c r="J16" s="137"/>
    </row>
    <row r="17" spans="1:11" ht="19.5" customHeight="1" x14ac:dyDescent="0.35">
      <c r="A17" s="142" t="s">
        <v>149</v>
      </c>
      <c r="B17" s="143"/>
      <c r="C17" s="143"/>
      <c r="D17" s="143"/>
      <c r="E17" s="143"/>
      <c r="F17" s="143"/>
      <c r="G17" s="143"/>
      <c r="H17" s="143"/>
      <c r="I17" s="143"/>
      <c r="J17" s="144"/>
    </row>
    <row r="18" spans="1:11" ht="19.5" customHeight="1" x14ac:dyDescent="0.35">
      <c r="A18" s="8" t="s">
        <v>78</v>
      </c>
      <c r="B18" s="8" t="s">
        <v>0</v>
      </c>
      <c r="C18" s="136" t="s">
        <v>1</v>
      </c>
      <c r="D18" s="161" t="s">
        <v>2</v>
      </c>
      <c r="E18" s="161"/>
      <c r="F18" s="162" t="s">
        <v>3</v>
      </c>
      <c r="G18" s="9" t="s">
        <v>81</v>
      </c>
      <c r="H18" s="9" t="s">
        <v>82</v>
      </c>
      <c r="I18" s="136" t="s">
        <v>87</v>
      </c>
      <c r="J18" s="136" t="s">
        <v>84</v>
      </c>
    </row>
    <row r="19" spans="1:11" x14ac:dyDescent="0.35">
      <c r="A19" s="2">
        <v>263</v>
      </c>
      <c r="B19" s="146">
        <v>0.52013888888888904</v>
      </c>
      <c r="C19" s="148" t="s">
        <v>14</v>
      </c>
      <c r="D19" s="4" t="s">
        <v>31</v>
      </c>
      <c r="E19" s="4" t="s">
        <v>36</v>
      </c>
      <c r="F19" s="4" t="s">
        <v>37</v>
      </c>
      <c r="G19" s="148">
        <v>140</v>
      </c>
      <c r="H19" s="148">
        <v>80</v>
      </c>
      <c r="I19" s="150">
        <f>G19/210*100</f>
        <v>66.666666666666657</v>
      </c>
      <c r="J19" s="148"/>
    </row>
    <row r="20" spans="1:11" x14ac:dyDescent="0.35">
      <c r="A20" s="2">
        <v>263</v>
      </c>
      <c r="B20" s="147"/>
      <c r="C20" s="149"/>
      <c r="D20" s="4" t="s">
        <v>22</v>
      </c>
      <c r="E20" s="4" t="s">
        <v>23</v>
      </c>
      <c r="F20" s="4" t="s">
        <v>24</v>
      </c>
      <c r="G20" s="149"/>
      <c r="H20" s="149"/>
      <c r="I20" s="151"/>
      <c r="J20" s="149"/>
    </row>
    <row r="21" spans="1:11" x14ac:dyDescent="0.35">
      <c r="A21" s="2">
        <v>264</v>
      </c>
      <c r="B21" s="146">
        <v>0.52500000000000002</v>
      </c>
      <c r="C21" s="148" t="s">
        <v>10</v>
      </c>
      <c r="D21" s="4" t="s">
        <v>153</v>
      </c>
      <c r="E21" s="4" t="s">
        <v>29</v>
      </c>
      <c r="F21" s="4" t="s">
        <v>30</v>
      </c>
      <c r="G21" s="148">
        <v>153</v>
      </c>
      <c r="H21" s="148">
        <v>89</v>
      </c>
      <c r="I21" s="150">
        <f>G21/210*100</f>
        <v>72.857142857142847</v>
      </c>
      <c r="J21" s="148"/>
      <c r="K21" s="6"/>
    </row>
    <row r="22" spans="1:11" x14ac:dyDescent="0.35">
      <c r="A22" s="2">
        <v>264</v>
      </c>
      <c r="B22" s="147"/>
      <c r="C22" s="149"/>
      <c r="D22" s="4" t="s">
        <v>77</v>
      </c>
      <c r="E22" s="4" t="s">
        <v>66</v>
      </c>
      <c r="F22" s="4" t="s">
        <v>27</v>
      </c>
      <c r="G22" s="149"/>
      <c r="H22" s="149"/>
      <c r="I22" s="151"/>
      <c r="J22" s="149"/>
    </row>
    <row r="23" spans="1:11" x14ac:dyDescent="0.35">
      <c r="H23" s="40"/>
      <c r="I23" s="39"/>
      <c r="J23" s="41"/>
    </row>
    <row r="30" spans="1:11" ht="19.5" customHeight="1" x14ac:dyDescent="0.35">
      <c r="A30" s="142" t="s">
        <v>225</v>
      </c>
      <c r="B30" s="143"/>
      <c r="C30" s="143"/>
      <c r="D30" s="143"/>
      <c r="E30" s="143"/>
      <c r="F30" s="143"/>
      <c r="G30" s="143"/>
      <c r="H30" s="143"/>
      <c r="I30" s="143"/>
      <c r="J30" s="144"/>
    </row>
    <row r="31" spans="1:11" ht="19.5" customHeight="1" x14ac:dyDescent="0.35">
      <c r="A31" s="136" t="s">
        <v>78</v>
      </c>
      <c r="B31" s="136" t="s">
        <v>0</v>
      </c>
      <c r="C31" s="136" t="s">
        <v>1</v>
      </c>
      <c r="D31" s="161" t="s">
        <v>2</v>
      </c>
      <c r="E31" s="161"/>
      <c r="F31" s="162" t="s">
        <v>3</v>
      </c>
      <c r="G31" s="9" t="s">
        <v>81</v>
      </c>
      <c r="H31" s="9" t="s">
        <v>82</v>
      </c>
      <c r="I31" s="136" t="s">
        <v>87</v>
      </c>
      <c r="J31" s="136" t="s">
        <v>84</v>
      </c>
    </row>
    <row r="32" spans="1:11" x14ac:dyDescent="0.35">
      <c r="A32" s="2">
        <v>263</v>
      </c>
      <c r="B32" s="153">
        <v>10.08</v>
      </c>
      <c r="C32" s="160" t="s">
        <v>14</v>
      </c>
      <c r="D32" s="166" t="s">
        <v>167</v>
      </c>
      <c r="E32" s="166" t="s">
        <v>168</v>
      </c>
      <c r="F32" s="166" t="s">
        <v>169</v>
      </c>
      <c r="G32" s="148">
        <v>100.5</v>
      </c>
      <c r="H32" s="150">
        <v>37.5</v>
      </c>
      <c r="I32" s="150">
        <f>G32/140*100</f>
        <v>71.785714285714292</v>
      </c>
      <c r="J32"/>
    </row>
    <row r="33" spans="1:11" x14ac:dyDescent="0.35">
      <c r="A33" s="2">
        <v>263</v>
      </c>
      <c r="B33" s="153"/>
      <c r="C33" s="160"/>
      <c r="D33" s="166" t="s">
        <v>170</v>
      </c>
      <c r="E33" s="166" t="s">
        <v>171</v>
      </c>
      <c r="F33" s="166" t="s">
        <v>172</v>
      </c>
      <c r="G33" s="149"/>
      <c r="H33" s="151"/>
      <c r="I33" s="151"/>
      <c r="J33" s="140">
        <v>2</v>
      </c>
    </row>
    <row r="34" spans="1:11" x14ac:dyDescent="0.35">
      <c r="A34" s="2">
        <v>264</v>
      </c>
      <c r="B34" s="150">
        <v>10</v>
      </c>
      <c r="C34" s="148" t="s">
        <v>10</v>
      </c>
      <c r="D34" s="4" t="s">
        <v>153</v>
      </c>
      <c r="E34" s="4" t="s">
        <v>29</v>
      </c>
      <c r="F34" s="4" t="s">
        <v>30</v>
      </c>
      <c r="G34" s="148">
        <v>101</v>
      </c>
      <c r="H34" s="148">
        <v>37</v>
      </c>
      <c r="I34" s="150">
        <f>G34/140*100</f>
        <v>72.142857142857139</v>
      </c>
      <c r="J34" s="148">
        <v>1</v>
      </c>
      <c r="K34" s="6"/>
    </row>
    <row r="35" spans="1:11" x14ac:dyDescent="0.35">
      <c r="A35" s="2">
        <v>264</v>
      </c>
      <c r="B35" s="151"/>
      <c r="C35" s="149"/>
      <c r="D35" s="4" t="s">
        <v>77</v>
      </c>
      <c r="E35" s="4" t="s">
        <v>66</v>
      </c>
      <c r="F35" s="4" t="s">
        <v>27</v>
      </c>
      <c r="G35" s="149"/>
      <c r="H35" s="149"/>
      <c r="I35" s="151"/>
      <c r="J35" s="149"/>
    </row>
    <row r="37" spans="1:11" ht="18.75" customHeight="1" x14ac:dyDescent="0.35"/>
    <row r="38" spans="1:11" ht="21.9" customHeight="1" x14ac:dyDescent="0.35"/>
    <row r="39" spans="1:11" ht="21.9" customHeight="1" x14ac:dyDescent="0.35"/>
    <row r="40" spans="1:11" ht="21.9" customHeight="1" x14ac:dyDescent="0.35"/>
    <row r="41" spans="1:11" ht="21.9" customHeight="1" x14ac:dyDescent="0.35"/>
    <row r="42" spans="1:11" ht="21.9" customHeight="1" x14ac:dyDescent="0.35"/>
    <row r="43" spans="1:11" ht="21.9" customHeight="1" x14ac:dyDescent="0.35"/>
    <row r="44" spans="1:11" ht="21.9" customHeight="1" x14ac:dyDescent="0.35"/>
    <row r="45" spans="1:11" ht="21.9" customHeight="1" x14ac:dyDescent="0.35"/>
    <row r="46" spans="1:11" ht="21.9" customHeight="1" x14ac:dyDescent="0.35"/>
    <row r="47" spans="1:11" ht="21.9" customHeight="1" x14ac:dyDescent="0.35"/>
    <row r="48" spans="1:11" ht="21.9" customHeight="1" x14ac:dyDescent="0.35"/>
    <row r="49" ht="21.9" customHeight="1" x14ac:dyDescent="0.35"/>
    <row r="50" ht="21.9" customHeight="1" x14ac:dyDescent="0.35"/>
    <row r="51" ht="21.9" customHeight="1" x14ac:dyDescent="0.35"/>
    <row r="52" ht="21.9" customHeight="1" x14ac:dyDescent="0.35"/>
    <row r="53" ht="21.9" customHeight="1" x14ac:dyDescent="0.35"/>
    <row r="54" ht="12.75" customHeight="1" x14ac:dyDescent="0.35"/>
    <row r="55" ht="12.75" customHeight="1" x14ac:dyDescent="0.35"/>
    <row r="56" ht="12.75" customHeight="1" x14ac:dyDescent="0.35"/>
    <row r="57" ht="12.75" customHeight="1" x14ac:dyDescent="0.35"/>
  </sheetData>
  <sortState ref="A3:J15">
    <sortCondition descending="1" ref="I3:I15"/>
    <sortCondition descending="1" ref="H3:H15"/>
  </sortState>
  <mergeCells count="29">
    <mergeCell ref="J34:J35"/>
    <mergeCell ref="B34:B35"/>
    <mergeCell ref="C34:C35"/>
    <mergeCell ref="G34:G35"/>
    <mergeCell ref="H34:H35"/>
    <mergeCell ref="I34:I35"/>
    <mergeCell ref="A30:J30"/>
    <mergeCell ref="D31:E31"/>
    <mergeCell ref="B32:B33"/>
    <mergeCell ref="C32:C33"/>
    <mergeCell ref="G32:G33"/>
    <mergeCell ref="H32:H33"/>
    <mergeCell ref="I32:I33"/>
    <mergeCell ref="A1:J1"/>
    <mergeCell ref="G19:G20"/>
    <mergeCell ref="G21:G22"/>
    <mergeCell ref="A17:J17"/>
    <mergeCell ref="D18:E18"/>
    <mergeCell ref="H19:H20"/>
    <mergeCell ref="D2:E2"/>
    <mergeCell ref="H21:H22"/>
    <mergeCell ref="I19:I20"/>
    <mergeCell ref="I21:I22"/>
    <mergeCell ref="J19:J20"/>
    <mergeCell ref="J21:J22"/>
    <mergeCell ref="C19:C20"/>
    <mergeCell ref="B19:B20"/>
    <mergeCell ref="B21:B22"/>
    <mergeCell ref="C21:C22"/>
  </mergeCells>
  <dataValidations count="1">
    <dataValidation type="list" showInputMessage="1" showErrorMessage="1" sqref="WVC983014:WVC983015 C65512:C65513 IQ65510:IQ65511 SM65510:SM65511 ACI65510:ACI65511 AME65510:AME65511 AWA65510:AWA65511 BFW65510:BFW65511 BPS65510:BPS65511 BZO65510:BZO65511 CJK65510:CJK65511 CTG65510:CTG65511 DDC65510:DDC65511 DMY65510:DMY65511 DWU65510:DWU65511 EGQ65510:EGQ65511 EQM65510:EQM65511 FAI65510:FAI65511 FKE65510:FKE65511 FUA65510:FUA65511 GDW65510:GDW65511 GNS65510:GNS65511 GXO65510:GXO65511 HHK65510:HHK65511 HRG65510:HRG65511 IBC65510:IBC65511 IKY65510:IKY65511 IUU65510:IUU65511 JEQ65510:JEQ65511 JOM65510:JOM65511 JYI65510:JYI65511 KIE65510:KIE65511 KSA65510:KSA65511 LBW65510:LBW65511 LLS65510:LLS65511 LVO65510:LVO65511 MFK65510:MFK65511 MPG65510:MPG65511 MZC65510:MZC65511 NIY65510:NIY65511 NSU65510:NSU65511 OCQ65510:OCQ65511 OMM65510:OMM65511 OWI65510:OWI65511 PGE65510:PGE65511 PQA65510:PQA65511 PZW65510:PZW65511 QJS65510:QJS65511 QTO65510:QTO65511 RDK65510:RDK65511 RNG65510:RNG65511 RXC65510:RXC65511 SGY65510:SGY65511 SQU65510:SQU65511 TAQ65510:TAQ65511 TKM65510:TKM65511 TUI65510:TUI65511 UEE65510:UEE65511 UOA65510:UOA65511 UXW65510:UXW65511 VHS65510:VHS65511 VRO65510:VRO65511 WBK65510:WBK65511 WLG65510:WLG65511 WVC65510:WVC65511 C131048:C131049 IQ131046:IQ131047 SM131046:SM131047 ACI131046:ACI131047 AME131046:AME131047 AWA131046:AWA131047 BFW131046:BFW131047 BPS131046:BPS131047 BZO131046:BZO131047 CJK131046:CJK131047 CTG131046:CTG131047 DDC131046:DDC131047 DMY131046:DMY131047 DWU131046:DWU131047 EGQ131046:EGQ131047 EQM131046:EQM131047 FAI131046:FAI131047 FKE131046:FKE131047 FUA131046:FUA131047 GDW131046:GDW131047 GNS131046:GNS131047 GXO131046:GXO131047 HHK131046:HHK131047 HRG131046:HRG131047 IBC131046:IBC131047 IKY131046:IKY131047 IUU131046:IUU131047 JEQ131046:JEQ131047 JOM131046:JOM131047 JYI131046:JYI131047 KIE131046:KIE131047 KSA131046:KSA131047 LBW131046:LBW131047 LLS131046:LLS131047 LVO131046:LVO131047 MFK131046:MFK131047 MPG131046:MPG131047 MZC131046:MZC131047 NIY131046:NIY131047 NSU131046:NSU131047 OCQ131046:OCQ131047 OMM131046:OMM131047 OWI131046:OWI131047 PGE131046:PGE131047 PQA131046:PQA131047 PZW131046:PZW131047 QJS131046:QJS131047 QTO131046:QTO131047 RDK131046:RDK131047 RNG131046:RNG131047 RXC131046:RXC131047 SGY131046:SGY131047 SQU131046:SQU131047 TAQ131046:TAQ131047 TKM131046:TKM131047 TUI131046:TUI131047 UEE131046:UEE131047 UOA131046:UOA131047 UXW131046:UXW131047 VHS131046:VHS131047 VRO131046:VRO131047 WBK131046:WBK131047 WLG131046:WLG131047 WVC131046:WVC131047 C196584:C196585 IQ196582:IQ196583 SM196582:SM196583 ACI196582:ACI196583 AME196582:AME196583 AWA196582:AWA196583 BFW196582:BFW196583 BPS196582:BPS196583 BZO196582:BZO196583 CJK196582:CJK196583 CTG196582:CTG196583 DDC196582:DDC196583 DMY196582:DMY196583 DWU196582:DWU196583 EGQ196582:EGQ196583 EQM196582:EQM196583 FAI196582:FAI196583 FKE196582:FKE196583 FUA196582:FUA196583 GDW196582:GDW196583 GNS196582:GNS196583 GXO196582:GXO196583 HHK196582:HHK196583 HRG196582:HRG196583 IBC196582:IBC196583 IKY196582:IKY196583 IUU196582:IUU196583 JEQ196582:JEQ196583 JOM196582:JOM196583 JYI196582:JYI196583 KIE196582:KIE196583 KSA196582:KSA196583 LBW196582:LBW196583 LLS196582:LLS196583 LVO196582:LVO196583 MFK196582:MFK196583 MPG196582:MPG196583 MZC196582:MZC196583 NIY196582:NIY196583 NSU196582:NSU196583 OCQ196582:OCQ196583 OMM196582:OMM196583 OWI196582:OWI196583 PGE196582:PGE196583 PQA196582:PQA196583 PZW196582:PZW196583 QJS196582:QJS196583 QTO196582:QTO196583 RDK196582:RDK196583 RNG196582:RNG196583 RXC196582:RXC196583 SGY196582:SGY196583 SQU196582:SQU196583 TAQ196582:TAQ196583 TKM196582:TKM196583 TUI196582:TUI196583 UEE196582:UEE196583 UOA196582:UOA196583 UXW196582:UXW196583 VHS196582:VHS196583 VRO196582:VRO196583 WBK196582:WBK196583 WLG196582:WLG196583 WVC196582:WVC196583 C262120:C262121 IQ262118:IQ262119 SM262118:SM262119 ACI262118:ACI262119 AME262118:AME262119 AWA262118:AWA262119 BFW262118:BFW262119 BPS262118:BPS262119 BZO262118:BZO262119 CJK262118:CJK262119 CTG262118:CTG262119 DDC262118:DDC262119 DMY262118:DMY262119 DWU262118:DWU262119 EGQ262118:EGQ262119 EQM262118:EQM262119 FAI262118:FAI262119 FKE262118:FKE262119 FUA262118:FUA262119 GDW262118:GDW262119 GNS262118:GNS262119 GXO262118:GXO262119 HHK262118:HHK262119 HRG262118:HRG262119 IBC262118:IBC262119 IKY262118:IKY262119 IUU262118:IUU262119 JEQ262118:JEQ262119 JOM262118:JOM262119 JYI262118:JYI262119 KIE262118:KIE262119 KSA262118:KSA262119 LBW262118:LBW262119 LLS262118:LLS262119 LVO262118:LVO262119 MFK262118:MFK262119 MPG262118:MPG262119 MZC262118:MZC262119 NIY262118:NIY262119 NSU262118:NSU262119 OCQ262118:OCQ262119 OMM262118:OMM262119 OWI262118:OWI262119 PGE262118:PGE262119 PQA262118:PQA262119 PZW262118:PZW262119 QJS262118:QJS262119 QTO262118:QTO262119 RDK262118:RDK262119 RNG262118:RNG262119 RXC262118:RXC262119 SGY262118:SGY262119 SQU262118:SQU262119 TAQ262118:TAQ262119 TKM262118:TKM262119 TUI262118:TUI262119 UEE262118:UEE262119 UOA262118:UOA262119 UXW262118:UXW262119 VHS262118:VHS262119 VRO262118:VRO262119 WBK262118:WBK262119 WLG262118:WLG262119 WVC262118:WVC262119 C327656:C327657 IQ327654:IQ327655 SM327654:SM327655 ACI327654:ACI327655 AME327654:AME327655 AWA327654:AWA327655 BFW327654:BFW327655 BPS327654:BPS327655 BZO327654:BZO327655 CJK327654:CJK327655 CTG327654:CTG327655 DDC327654:DDC327655 DMY327654:DMY327655 DWU327654:DWU327655 EGQ327654:EGQ327655 EQM327654:EQM327655 FAI327654:FAI327655 FKE327654:FKE327655 FUA327654:FUA327655 GDW327654:GDW327655 GNS327654:GNS327655 GXO327654:GXO327655 HHK327654:HHK327655 HRG327654:HRG327655 IBC327654:IBC327655 IKY327654:IKY327655 IUU327654:IUU327655 JEQ327654:JEQ327655 JOM327654:JOM327655 JYI327654:JYI327655 KIE327654:KIE327655 KSA327654:KSA327655 LBW327654:LBW327655 LLS327654:LLS327655 LVO327654:LVO327655 MFK327654:MFK327655 MPG327654:MPG327655 MZC327654:MZC327655 NIY327654:NIY327655 NSU327654:NSU327655 OCQ327654:OCQ327655 OMM327654:OMM327655 OWI327654:OWI327655 PGE327654:PGE327655 PQA327654:PQA327655 PZW327654:PZW327655 QJS327654:QJS327655 QTO327654:QTO327655 RDK327654:RDK327655 RNG327654:RNG327655 RXC327654:RXC327655 SGY327654:SGY327655 SQU327654:SQU327655 TAQ327654:TAQ327655 TKM327654:TKM327655 TUI327654:TUI327655 UEE327654:UEE327655 UOA327654:UOA327655 UXW327654:UXW327655 VHS327654:VHS327655 VRO327654:VRO327655 WBK327654:WBK327655 WLG327654:WLG327655 WVC327654:WVC327655 C393192:C393193 IQ393190:IQ393191 SM393190:SM393191 ACI393190:ACI393191 AME393190:AME393191 AWA393190:AWA393191 BFW393190:BFW393191 BPS393190:BPS393191 BZO393190:BZO393191 CJK393190:CJK393191 CTG393190:CTG393191 DDC393190:DDC393191 DMY393190:DMY393191 DWU393190:DWU393191 EGQ393190:EGQ393191 EQM393190:EQM393191 FAI393190:FAI393191 FKE393190:FKE393191 FUA393190:FUA393191 GDW393190:GDW393191 GNS393190:GNS393191 GXO393190:GXO393191 HHK393190:HHK393191 HRG393190:HRG393191 IBC393190:IBC393191 IKY393190:IKY393191 IUU393190:IUU393191 JEQ393190:JEQ393191 JOM393190:JOM393191 JYI393190:JYI393191 KIE393190:KIE393191 KSA393190:KSA393191 LBW393190:LBW393191 LLS393190:LLS393191 LVO393190:LVO393191 MFK393190:MFK393191 MPG393190:MPG393191 MZC393190:MZC393191 NIY393190:NIY393191 NSU393190:NSU393191 OCQ393190:OCQ393191 OMM393190:OMM393191 OWI393190:OWI393191 PGE393190:PGE393191 PQA393190:PQA393191 PZW393190:PZW393191 QJS393190:QJS393191 QTO393190:QTO393191 RDK393190:RDK393191 RNG393190:RNG393191 RXC393190:RXC393191 SGY393190:SGY393191 SQU393190:SQU393191 TAQ393190:TAQ393191 TKM393190:TKM393191 TUI393190:TUI393191 UEE393190:UEE393191 UOA393190:UOA393191 UXW393190:UXW393191 VHS393190:VHS393191 VRO393190:VRO393191 WBK393190:WBK393191 WLG393190:WLG393191 WVC393190:WVC393191 C458728:C458729 IQ458726:IQ458727 SM458726:SM458727 ACI458726:ACI458727 AME458726:AME458727 AWA458726:AWA458727 BFW458726:BFW458727 BPS458726:BPS458727 BZO458726:BZO458727 CJK458726:CJK458727 CTG458726:CTG458727 DDC458726:DDC458727 DMY458726:DMY458727 DWU458726:DWU458727 EGQ458726:EGQ458727 EQM458726:EQM458727 FAI458726:FAI458727 FKE458726:FKE458727 FUA458726:FUA458727 GDW458726:GDW458727 GNS458726:GNS458727 GXO458726:GXO458727 HHK458726:HHK458727 HRG458726:HRG458727 IBC458726:IBC458727 IKY458726:IKY458727 IUU458726:IUU458727 JEQ458726:JEQ458727 JOM458726:JOM458727 JYI458726:JYI458727 KIE458726:KIE458727 KSA458726:KSA458727 LBW458726:LBW458727 LLS458726:LLS458727 LVO458726:LVO458727 MFK458726:MFK458727 MPG458726:MPG458727 MZC458726:MZC458727 NIY458726:NIY458727 NSU458726:NSU458727 OCQ458726:OCQ458727 OMM458726:OMM458727 OWI458726:OWI458727 PGE458726:PGE458727 PQA458726:PQA458727 PZW458726:PZW458727 QJS458726:QJS458727 QTO458726:QTO458727 RDK458726:RDK458727 RNG458726:RNG458727 RXC458726:RXC458727 SGY458726:SGY458727 SQU458726:SQU458727 TAQ458726:TAQ458727 TKM458726:TKM458727 TUI458726:TUI458727 UEE458726:UEE458727 UOA458726:UOA458727 UXW458726:UXW458727 VHS458726:VHS458727 VRO458726:VRO458727 WBK458726:WBK458727 WLG458726:WLG458727 WVC458726:WVC458727 C524264:C524265 IQ524262:IQ524263 SM524262:SM524263 ACI524262:ACI524263 AME524262:AME524263 AWA524262:AWA524263 BFW524262:BFW524263 BPS524262:BPS524263 BZO524262:BZO524263 CJK524262:CJK524263 CTG524262:CTG524263 DDC524262:DDC524263 DMY524262:DMY524263 DWU524262:DWU524263 EGQ524262:EGQ524263 EQM524262:EQM524263 FAI524262:FAI524263 FKE524262:FKE524263 FUA524262:FUA524263 GDW524262:GDW524263 GNS524262:GNS524263 GXO524262:GXO524263 HHK524262:HHK524263 HRG524262:HRG524263 IBC524262:IBC524263 IKY524262:IKY524263 IUU524262:IUU524263 JEQ524262:JEQ524263 JOM524262:JOM524263 JYI524262:JYI524263 KIE524262:KIE524263 KSA524262:KSA524263 LBW524262:LBW524263 LLS524262:LLS524263 LVO524262:LVO524263 MFK524262:MFK524263 MPG524262:MPG524263 MZC524262:MZC524263 NIY524262:NIY524263 NSU524262:NSU524263 OCQ524262:OCQ524263 OMM524262:OMM524263 OWI524262:OWI524263 PGE524262:PGE524263 PQA524262:PQA524263 PZW524262:PZW524263 QJS524262:QJS524263 QTO524262:QTO524263 RDK524262:RDK524263 RNG524262:RNG524263 RXC524262:RXC524263 SGY524262:SGY524263 SQU524262:SQU524263 TAQ524262:TAQ524263 TKM524262:TKM524263 TUI524262:TUI524263 UEE524262:UEE524263 UOA524262:UOA524263 UXW524262:UXW524263 VHS524262:VHS524263 VRO524262:VRO524263 WBK524262:WBK524263 WLG524262:WLG524263 WVC524262:WVC524263 C589800:C589801 IQ589798:IQ589799 SM589798:SM589799 ACI589798:ACI589799 AME589798:AME589799 AWA589798:AWA589799 BFW589798:BFW589799 BPS589798:BPS589799 BZO589798:BZO589799 CJK589798:CJK589799 CTG589798:CTG589799 DDC589798:DDC589799 DMY589798:DMY589799 DWU589798:DWU589799 EGQ589798:EGQ589799 EQM589798:EQM589799 FAI589798:FAI589799 FKE589798:FKE589799 FUA589798:FUA589799 GDW589798:GDW589799 GNS589798:GNS589799 GXO589798:GXO589799 HHK589798:HHK589799 HRG589798:HRG589799 IBC589798:IBC589799 IKY589798:IKY589799 IUU589798:IUU589799 JEQ589798:JEQ589799 JOM589798:JOM589799 JYI589798:JYI589799 KIE589798:KIE589799 KSA589798:KSA589799 LBW589798:LBW589799 LLS589798:LLS589799 LVO589798:LVO589799 MFK589798:MFK589799 MPG589798:MPG589799 MZC589798:MZC589799 NIY589798:NIY589799 NSU589798:NSU589799 OCQ589798:OCQ589799 OMM589798:OMM589799 OWI589798:OWI589799 PGE589798:PGE589799 PQA589798:PQA589799 PZW589798:PZW589799 QJS589798:QJS589799 QTO589798:QTO589799 RDK589798:RDK589799 RNG589798:RNG589799 RXC589798:RXC589799 SGY589798:SGY589799 SQU589798:SQU589799 TAQ589798:TAQ589799 TKM589798:TKM589799 TUI589798:TUI589799 UEE589798:UEE589799 UOA589798:UOA589799 UXW589798:UXW589799 VHS589798:VHS589799 VRO589798:VRO589799 WBK589798:WBK589799 WLG589798:WLG589799 WVC589798:WVC589799 C655336:C655337 IQ655334:IQ655335 SM655334:SM655335 ACI655334:ACI655335 AME655334:AME655335 AWA655334:AWA655335 BFW655334:BFW655335 BPS655334:BPS655335 BZO655334:BZO655335 CJK655334:CJK655335 CTG655334:CTG655335 DDC655334:DDC655335 DMY655334:DMY655335 DWU655334:DWU655335 EGQ655334:EGQ655335 EQM655334:EQM655335 FAI655334:FAI655335 FKE655334:FKE655335 FUA655334:FUA655335 GDW655334:GDW655335 GNS655334:GNS655335 GXO655334:GXO655335 HHK655334:HHK655335 HRG655334:HRG655335 IBC655334:IBC655335 IKY655334:IKY655335 IUU655334:IUU655335 JEQ655334:JEQ655335 JOM655334:JOM655335 JYI655334:JYI655335 KIE655334:KIE655335 KSA655334:KSA655335 LBW655334:LBW655335 LLS655334:LLS655335 LVO655334:LVO655335 MFK655334:MFK655335 MPG655334:MPG655335 MZC655334:MZC655335 NIY655334:NIY655335 NSU655334:NSU655335 OCQ655334:OCQ655335 OMM655334:OMM655335 OWI655334:OWI655335 PGE655334:PGE655335 PQA655334:PQA655335 PZW655334:PZW655335 QJS655334:QJS655335 QTO655334:QTO655335 RDK655334:RDK655335 RNG655334:RNG655335 RXC655334:RXC655335 SGY655334:SGY655335 SQU655334:SQU655335 TAQ655334:TAQ655335 TKM655334:TKM655335 TUI655334:TUI655335 UEE655334:UEE655335 UOA655334:UOA655335 UXW655334:UXW655335 VHS655334:VHS655335 VRO655334:VRO655335 WBK655334:WBK655335 WLG655334:WLG655335 WVC655334:WVC655335 C720872:C720873 IQ720870:IQ720871 SM720870:SM720871 ACI720870:ACI720871 AME720870:AME720871 AWA720870:AWA720871 BFW720870:BFW720871 BPS720870:BPS720871 BZO720870:BZO720871 CJK720870:CJK720871 CTG720870:CTG720871 DDC720870:DDC720871 DMY720870:DMY720871 DWU720870:DWU720871 EGQ720870:EGQ720871 EQM720870:EQM720871 FAI720870:FAI720871 FKE720870:FKE720871 FUA720870:FUA720871 GDW720870:GDW720871 GNS720870:GNS720871 GXO720870:GXO720871 HHK720870:HHK720871 HRG720870:HRG720871 IBC720870:IBC720871 IKY720870:IKY720871 IUU720870:IUU720871 JEQ720870:JEQ720871 JOM720870:JOM720871 JYI720870:JYI720871 KIE720870:KIE720871 KSA720870:KSA720871 LBW720870:LBW720871 LLS720870:LLS720871 LVO720870:LVO720871 MFK720870:MFK720871 MPG720870:MPG720871 MZC720870:MZC720871 NIY720870:NIY720871 NSU720870:NSU720871 OCQ720870:OCQ720871 OMM720870:OMM720871 OWI720870:OWI720871 PGE720870:PGE720871 PQA720870:PQA720871 PZW720870:PZW720871 QJS720870:QJS720871 QTO720870:QTO720871 RDK720870:RDK720871 RNG720870:RNG720871 RXC720870:RXC720871 SGY720870:SGY720871 SQU720870:SQU720871 TAQ720870:TAQ720871 TKM720870:TKM720871 TUI720870:TUI720871 UEE720870:UEE720871 UOA720870:UOA720871 UXW720870:UXW720871 VHS720870:VHS720871 VRO720870:VRO720871 WBK720870:WBK720871 WLG720870:WLG720871 WVC720870:WVC720871 C786408:C786409 IQ786406:IQ786407 SM786406:SM786407 ACI786406:ACI786407 AME786406:AME786407 AWA786406:AWA786407 BFW786406:BFW786407 BPS786406:BPS786407 BZO786406:BZO786407 CJK786406:CJK786407 CTG786406:CTG786407 DDC786406:DDC786407 DMY786406:DMY786407 DWU786406:DWU786407 EGQ786406:EGQ786407 EQM786406:EQM786407 FAI786406:FAI786407 FKE786406:FKE786407 FUA786406:FUA786407 GDW786406:GDW786407 GNS786406:GNS786407 GXO786406:GXO786407 HHK786406:HHK786407 HRG786406:HRG786407 IBC786406:IBC786407 IKY786406:IKY786407 IUU786406:IUU786407 JEQ786406:JEQ786407 JOM786406:JOM786407 JYI786406:JYI786407 KIE786406:KIE786407 KSA786406:KSA786407 LBW786406:LBW786407 LLS786406:LLS786407 LVO786406:LVO786407 MFK786406:MFK786407 MPG786406:MPG786407 MZC786406:MZC786407 NIY786406:NIY786407 NSU786406:NSU786407 OCQ786406:OCQ786407 OMM786406:OMM786407 OWI786406:OWI786407 PGE786406:PGE786407 PQA786406:PQA786407 PZW786406:PZW786407 QJS786406:QJS786407 QTO786406:QTO786407 RDK786406:RDK786407 RNG786406:RNG786407 RXC786406:RXC786407 SGY786406:SGY786407 SQU786406:SQU786407 TAQ786406:TAQ786407 TKM786406:TKM786407 TUI786406:TUI786407 UEE786406:UEE786407 UOA786406:UOA786407 UXW786406:UXW786407 VHS786406:VHS786407 VRO786406:VRO786407 WBK786406:WBK786407 WLG786406:WLG786407 WVC786406:WVC786407 C851944:C851945 IQ851942:IQ851943 SM851942:SM851943 ACI851942:ACI851943 AME851942:AME851943 AWA851942:AWA851943 BFW851942:BFW851943 BPS851942:BPS851943 BZO851942:BZO851943 CJK851942:CJK851943 CTG851942:CTG851943 DDC851942:DDC851943 DMY851942:DMY851943 DWU851942:DWU851943 EGQ851942:EGQ851943 EQM851942:EQM851943 FAI851942:FAI851943 FKE851942:FKE851943 FUA851942:FUA851943 GDW851942:GDW851943 GNS851942:GNS851943 GXO851942:GXO851943 HHK851942:HHK851943 HRG851942:HRG851943 IBC851942:IBC851943 IKY851942:IKY851943 IUU851942:IUU851943 JEQ851942:JEQ851943 JOM851942:JOM851943 JYI851942:JYI851943 KIE851942:KIE851943 KSA851942:KSA851943 LBW851942:LBW851943 LLS851942:LLS851943 LVO851942:LVO851943 MFK851942:MFK851943 MPG851942:MPG851943 MZC851942:MZC851943 NIY851942:NIY851943 NSU851942:NSU851943 OCQ851942:OCQ851943 OMM851942:OMM851943 OWI851942:OWI851943 PGE851942:PGE851943 PQA851942:PQA851943 PZW851942:PZW851943 QJS851942:QJS851943 QTO851942:QTO851943 RDK851942:RDK851943 RNG851942:RNG851943 RXC851942:RXC851943 SGY851942:SGY851943 SQU851942:SQU851943 TAQ851942:TAQ851943 TKM851942:TKM851943 TUI851942:TUI851943 UEE851942:UEE851943 UOA851942:UOA851943 UXW851942:UXW851943 VHS851942:VHS851943 VRO851942:VRO851943 WBK851942:WBK851943 WLG851942:WLG851943 WVC851942:WVC851943 C917480:C917481 IQ917478:IQ917479 SM917478:SM917479 ACI917478:ACI917479 AME917478:AME917479 AWA917478:AWA917479 BFW917478:BFW917479 BPS917478:BPS917479 BZO917478:BZO917479 CJK917478:CJK917479 CTG917478:CTG917479 DDC917478:DDC917479 DMY917478:DMY917479 DWU917478:DWU917479 EGQ917478:EGQ917479 EQM917478:EQM917479 FAI917478:FAI917479 FKE917478:FKE917479 FUA917478:FUA917479 GDW917478:GDW917479 GNS917478:GNS917479 GXO917478:GXO917479 HHK917478:HHK917479 HRG917478:HRG917479 IBC917478:IBC917479 IKY917478:IKY917479 IUU917478:IUU917479 JEQ917478:JEQ917479 JOM917478:JOM917479 JYI917478:JYI917479 KIE917478:KIE917479 KSA917478:KSA917479 LBW917478:LBW917479 LLS917478:LLS917479 LVO917478:LVO917479 MFK917478:MFK917479 MPG917478:MPG917479 MZC917478:MZC917479 NIY917478:NIY917479 NSU917478:NSU917479 OCQ917478:OCQ917479 OMM917478:OMM917479 OWI917478:OWI917479 PGE917478:PGE917479 PQA917478:PQA917479 PZW917478:PZW917479 QJS917478:QJS917479 QTO917478:QTO917479 RDK917478:RDK917479 RNG917478:RNG917479 RXC917478:RXC917479 SGY917478:SGY917479 SQU917478:SQU917479 TAQ917478:TAQ917479 TKM917478:TKM917479 TUI917478:TUI917479 UEE917478:UEE917479 UOA917478:UOA917479 UXW917478:UXW917479 VHS917478:VHS917479 VRO917478:VRO917479 WBK917478:WBK917479 WLG917478:WLG917479 WVC917478:WVC917479 C983016:C983017 IQ983014:IQ983015 SM983014:SM983015 ACI983014:ACI983015 AME983014:AME983015 AWA983014:AWA983015 BFW983014:BFW983015 BPS983014:BPS983015 BZO983014:BZO983015 CJK983014:CJK983015 CTG983014:CTG983015 DDC983014:DDC983015 DMY983014:DMY983015 DWU983014:DWU983015 EGQ983014:EGQ983015 EQM983014:EQM983015 FAI983014:FAI983015 FKE983014:FKE983015 FUA983014:FUA983015 GDW983014:GDW983015 GNS983014:GNS983015 GXO983014:GXO983015 HHK983014:HHK983015 HRG983014:HRG983015 IBC983014:IBC983015 IKY983014:IKY983015 IUU983014:IUU983015 JEQ983014:JEQ983015 JOM983014:JOM983015 JYI983014:JYI983015 KIE983014:KIE983015 KSA983014:KSA983015 LBW983014:LBW983015 LLS983014:LLS983015 LVO983014:LVO983015 MFK983014:MFK983015 MPG983014:MPG983015 MZC983014:MZC983015 NIY983014:NIY983015 NSU983014:NSU983015 OCQ983014:OCQ983015 OMM983014:OMM983015 OWI983014:OWI983015 PGE983014:PGE983015 PQA983014:PQA983015 PZW983014:PZW983015 QJS983014:QJS983015 QTO983014:QTO983015 RDK983014:RDK983015 RNG983014:RNG983015 RXC983014:RXC983015 SGY983014:SGY983015 SQU983014:SQU983015 TAQ983014:TAQ983015 TKM983014:TKM983015 TUI983014:TUI983015 UEE983014:UEE983015 UOA983014:UOA983015 UXW983014:UXW983015 VHS983014:VHS983015 VRO983014:VRO983015 WBK983014:WBK983015 WLG983014:WLG983015 WVC1 WLG1 WBK1 VRO1 VHS1 UXW1 UOA1 UEE1 TUI1 TKM1 TAQ1 SQU1 SGY1 RXC1 RNG1 RDK1 QTO1 QJS1 PZW1 PQA1 PGE1 OWI1 OMM1 OCQ1 NSU1 NIY1 MZC1 MPG1 MFK1 LVO1 LLS1 LBW1 KSA1 KIE1 JYI1 JOM1 JEQ1 IUU1 IKY1 IBC1 HRG1 HHK1 GXO1 GNS1 GDW1 FUA1 FKE1 FAI1 EQM1 EGQ1 DWU1 DMY1 DDC1 CTG1 CJK1 BZO1 BPS1 BFW1 AWA1 AME1 ACI1 SM1 IQ1">
      <formula1>#REF!</formula1>
    </dataValidation>
  </dataValidations>
  <pageMargins left="0.7" right="0.7"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C17" sqref="C17"/>
    </sheetView>
  </sheetViews>
  <sheetFormatPr defaultRowHeight="18" x14ac:dyDescent="0.35"/>
  <cols>
    <col min="1" max="1" width="8.08203125" customWidth="1"/>
    <col min="2" max="2" width="6.5" customWidth="1"/>
    <col min="3" max="3" width="16" customWidth="1"/>
    <col min="4" max="4" width="11.58203125" customWidth="1"/>
    <col min="5" max="5" width="13.9140625" customWidth="1"/>
    <col min="6" max="6" width="26.5" customWidth="1"/>
    <col min="7" max="7" width="12.6640625" style="27" customWidth="1"/>
    <col min="8" max="10" width="8.6640625" style="27"/>
  </cols>
  <sheetData>
    <row r="1" spans="1:10" x14ac:dyDescent="0.35">
      <c r="A1" s="142" t="s">
        <v>115</v>
      </c>
      <c r="B1" s="143"/>
      <c r="C1" s="143"/>
      <c r="D1" s="143"/>
      <c r="E1" s="143"/>
      <c r="F1" s="143"/>
      <c r="G1" s="143"/>
      <c r="H1" s="143"/>
      <c r="I1" s="143"/>
      <c r="J1" s="143"/>
    </row>
    <row r="2" spans="1:10" ht="36" x14ac:dyDescent="0.35">
      <c r="A2" s="16" t="s">
        <v>78</v>
      </c>
      <c r="B2" s="16" t="s">
        <v>0</v>
      </c>
      <c r="C2" s="16" t="s">
        <v>1</v>
      </c>
      <c r="D2" s="141" t="s">
        <v>2</v>
      </c>
      <c r="E2" s="141"/>
      <c r="F2" s="16" t="s">
        <v>3</v>
      </c>
      <c r="G2" s="9" t="s">
        <v>57</v>
      </c>
      <c r="H2" s="9" t="s">
        <v>82</v>
      </c>
      <c r="I2" s="24" t="s">
        <v>83</v>
      </c>
      <c r="J2" s="14" t="s">
        <v>84</v>
      </c>
    </row>
    <row r="3" spans="1:10" ht="21" x14ac:dyDescent="0.4">
      <c r="A3" s="2">
        <v>477</v>
      </c>
      <c r="B3" s="50">
        <v>0.56944444444444398</v>
      </c>
      <c r="C3" s="62" t="s">
        <v>4</v>
      </c>
      <c r="D3" s="62" t="s">
        <v>60</v>
      </c>
      <c r="E3" s="62" t="s">
        <v>61</v>
      </c>
      <c r="F3" s="62" t="s">
        <v>62</v>
      </c>
      <c r="G3" s="26">
        <v>193.5</v>
      </c>
      <c r="H3" s="26">
        <v>103</v>
      </c>
      <c r="I3" s="23">
        <f>G3/260*100</f>
        <v>74.42307692307692</v>
      </c>
      <c r="J3" s="26">
        <v>1</v>
      </c>
    </row>
    <row r="4" spans="1:10" ht="21" x14ac:dyDescent="0.4">
      <c r="A4" s="2">
        <v>476</v>
      </c>
      <c r="B4" s="50">
        <v>0.56388888888888899</v>
      </c>
      <c r="C4" s="62" t="s">
        <v>10</v>
      </c>
      <c r="D4" s="62" t="s">
        <v>64</v>
      </c>
      <c r="E4" s="62" t="s">
        <v>65</v>
      </c>
      <c r="F4" s="62" t="s">
        <v>59</v>
      </c>
      <c r="G4" s="26">
        <v>179</v>
      </c>
      <c r="H4" s="26">
        <v>91.5</v>
      </c>
      <c r="I4" s="23">
        <f>G4/260*100</f>
        <v>68.84615384615384</v>
      </c>
      <c r="J4" s="26">
        <v>2</v>
      </c>
    </row>
    <row r="5" spans="1:10" ht="21" x14ac:dyDescent="0.4">
      <c r="A5" s="2">
        <v>473</v>
      </c>
      <c r="B5" s="50">
        <v>0.54722222222222217</v>
      </c>
      <c r="C5" s="62" t="s">
        <v>50</v>
      </c>
      <c r="D5" s="62" t="s">
        <v>141</v>
      </c>
      <c r="E5" s="62" t="s">
        <v>51</v>
      </c>
      <c r="F5" s="62" t="s">
        <v>52</v>
      </c>
      <c r="G5" s="26">
        <v>177</v>
      </c>
      <c r="H5" s="26">
        <v>89.5</v>
      </c>
      <c r="I5" s="23">
        <f>G5/260*100</f>
        <v>68.07692307692308</v>
      </c>
      <c r="J5" s="26">
        <v>3</v>
      </c>
    </row>
    <row r="6" spans="1:10" ht="21" x14ac:dyDescent="0.4">
      <c r="A6" s="2">
        <v>475</v>
      </c>
      <c r="B6" s="50">
        <v>0.55833333333333302</v>
      </c>
      <c r="C6" s="62" t="s">
        <v>10</v>
      </c>
      <c r="D6" s="62" t="s">
        <v>57</v>
      </c>
      <c r="E6" s="62" t="s">
        <v>118</v>
      </c>
      <c r="F6" s="62" t="s">
        <v>58</v>
      </c>
      <c r="G6" s="26">
        <v>176</v>
      </c>
      <c r="H6" s="26">
        <v>89.5</v>
      </c>
      <c r="I6" s="23">
        <f>G6/260*100</f>
        <v>67.692307692307693</v>
      </c>
      <c r="J6" s="26" t="s">
        <v>237</v>
      </c>
    </row>
    <row r="7" spans="1:10" ht="21" x14ac:dyDescent="0.4">
      <c r="A7" s="2">
        <v>479</v>
      </c>
      <c r="B7" s="50">
        <v>0.58055555555555505</v>
      </c>
      <c r="C7" s="63" t="s">
        <v>125</v>
      </c>
      <c r="D7" s="63" t="s">
        <v>126</v>
      </c>
      <c r="E7" s="63" t="s">
        <v>158</v>
      </c>
      <c r="F7" s="63" t="s">
        <v>159</v>
      </c>
      <c r="G7" s="26">
        <v>176</v>
      </c>
      <c r="H7" s="26">
        <v>89.5</v>
      </c>
      <c r="I7" s="23">
        <f>G7/260*100</f>
        <v>67.692307692307693</v>
      </c>
      <c r="J7" s="26" t="s">
        <v>237</v>
      </c>
    </row>
    <row r="8" spans="1:10" ht="21" x14ac:dyDescent="0.4">
      <c r="A8" s="2">
        <v>478</v>
      </c>
      <c r="B8" s="50">
        <v>0.57499999999999996</v>
      </c>
      <c r="C8" s="62" t="s">
        <v>10</v>
      </c>
      <c r="D8" s="62" t="s">
        <v>11</v>
      </c>
      <c r="E8" s="62" t="s">
        <v>12</v>
      </c>
      <c r="F8" s="62" t="s">
        <v>13</v>
      </c>
      <c r="G8" s="26">
        <v>169.5</v>
      </c>
      <c r="H8" s="26">
        <v>84.5</v>
      </c>
      <c r="I8" s="23">
        <f>G8/260*100</f>
        <v>65.192307692307693</v>
      </c>
      <c r="J8" s="26">
        <v>6</v>
      </c>
    </row>
    <row r="9" spans="1:10" ht="21" x14ac:dyDescent="0.4">
      <c r="A9" s="2">
        <v>472</v>
      </c>
      <c r="B9" s="50">
        <v>0.54166666666666663</v>
      </c>
      <c r="C9" s="62" t="s">
        <v>6</v>
      </c>
      <c r="D9" s="62" t="s">
        <v>155</v>
      </c>
      <c r="E9" s="62" t="s">
        <v>156</v>
      </c>
      <c r="F9" s="62" t="s">
        <v>109</v>
      </c>
      <c r="G9" s="26"/>
      <c r="H9" s="26"/>
      <c r="I9" s="23" t="s">
        <v>226</v>
      </c>
      <c r="J9" s="26"/>
    </row>
    <row r="10" spans="1:10" ht="21" x14ac:dyDescent="0.4">
      <c r="A10" s="2">
        <v>474</v>
      </c>
      <c r="B10" s="50">
        <v>0.55277777777777803</v>
      </c>
      <c r="C10" s="62" t="s">
        <v>10</v>
      </c>
      <c r="D10" s="62" t="s">
        <v>136</v>
      </c>
      <c r="E10" s="62" t="s">
        <v>26</v>
      </c>
      <c r="F10" s="62" t="s">
        <v>154</v>
      </c>
      <c r="G10" s="26"/>
      <c r="H10" s="26"/>
      <c r="I10" s="23" t="s">
        <v>226</v>
      </c>
      <c r="J10" s="26"/>
    </row>
    <row r="12" spans="1:10" x14ac:dyDescent="0.35">
      <c r="A12" s="142" t="s">
        <v>235</v>
      </c>
      <c r="B12" s="143"/>
      <c r="C12" s="143"/>
      <c r="D12" s="143"/>
      <c r="E12" s="143"/>
      <c r="F12" s="143"/>
      <c r="G12" s="143"/>
      <c r="H12" s="143"/>
      <c r="I12" s="143"/>
      <c r="J12" s="144"/>
    </row>
    <row r="13" spans="1:10" ht="36" x14ac:dyDescent="0.35">
      <c r="A13" s="49" t="s">
        <v>78</v>
      </c>
      <c r="B13" s="49" t="s">
        <v>0</v>
      </c>
      <c r="C13" s="136" t="s">
        <v>1</v>
      </c>
      <c r="D13" s="161" t="s">
        <v>2</v>
      </c>
      <c r="E13" s="161"/>
      <c r="F13" s="162" t="s">
        <v>3</v>
      </c>
      <c r="G13" s="9" t="s">
        <v>81</v>
      </c>
      <c r="H13" s="9" t="s">
        <v>82</v>
      </c>
      <c r="I13" s="136" t="s">
        <v>87</v>
      </c>
      <c r="J13" s="136" t="s">
        <v>84</v>
      </c>
    </row>
    <row r="14" spans="1:10" x14ac:dyDescent="0.35">
      <c r="A14" s="2">
        <v>481</v>
      </c>
      <c r="B14" s="146">
        <v>0.59166666666666601</v>
      </c>
      <c r="C14" s="148" t="s">
        <v>10</v>
      </c>
      <c r="D14" s="4" t="s">
        <v>136</v>
      </c>
      <c r="E14" s="4" t="s">
        <v>26</v>
      </c>
      <c r="F14" s="4" t="s">
        <v>154</v>
      </c>
      <c r="G14" s="148">
        <v>170</v>
      </c>
      <c r="H14" s="148">
        <v>88</v>
      </c>
      <c r="I14" s="150">
        <f>G14/250*100</f>
        <v>68</v>
      </c>
      <c r="J14" s="148"/>
    </row>
    <row r="15" spans="1:10" x14ac:dyDescent="0.35">
      <c r="A15" s="2">
        <v>481</v>
      </c>
      <c r="B15" s="147"/>
      <c r="C15" s="149"/>
      <c r="D15" s="4" t="s">
        <v>134</v>
      </c>
      <c r="E15" s="4" t="s">
        <v>46</v>
      </c>
      <c r="F15" s="4" t="s">
        <v>47</v>
      </c>
      <c r="G15" s="149"/>
      <c r="H15" s="149"/>
      <c r="I15" s="151"/>
      <c r="J15" s="149"/>
    </row>
  </sheetData>
  <sortState ref="A3:J10">
    <sortCondition descending="1" ref="I3:I10"/>
    <sortCondition descending="1" ref="H3:H10"/>
  </sortState>
  <mergeCells count="10">
    <mergeCell ref="A1:J1"/>
    <mergeCell ref="D2:E2"/>
    <mergeCell ref="A12:J12"/>
    <mergeCell ref="D13:E13"/>
    <mergeCell ref="B14:B15"/>
    <mergeCell ref="C14:C15"/>
    <mergeCell ref="G14:G15"/>
    <mergeCell ref="H14:H15"/>
    <mergeCell ref="I14:I15"/>
    <mergeCell ref="J14:J15"/>
  </mergeCells>
  <pageMargins left="0.70866141732283472" right="0.70866141732283472" top="0.74803149606299213" bottom="0.74803149606299213" header="0.31496062992125984" footer="0.31496062992125984"/>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zoomScaleNormal="100" workbookViewId="0">
      <selection activeCell="C17" sqref="C17"/>
    </sheetView>
  </sheetViews>
  <sheetFormatPr defaultRowHeight="18" x14ac:dyDescent="0.35"/>
  <cols>
    <col min="1" max="1" width="5" customWidth="1"/>
    <col min="2" max="2" width="6.08203125" customWidth="1"/>
    <col min="3" max="3" width="21.83203125" customWidth="1"/>
    <col min="4" max="4" width="14.5" customWidth="1"/>
    <col min="5" max="5" width="12.9140625" customWidth="1"/>
    <col min="6" max="6" width="14.58203125" customWidth="1"/>
    <col min="7" max="7" width="25" customWidth="1"/>
    <col min="8" max="8" width="13.1640625" style="27" customWidth="1"/>
    <col min="9" max="11" width="8.6640625" style="27"/>
  </cols>
  <sheetData>
    <row r="1" spans="1:11" x14ac:dyDescent="0.35">
      <c r="A1" s="152" t="s">
        <v>173</v>
      </c>
      <c r="B1" s="152"/>
      <c r="C1" s="152"/>
      <c r="D1" s="152"/>
      <c r="E1" s="152"/>
      <c r="F1" s="152"/>
      <c r="G1" s="152"/>
      <c r="H1" s="152"/>
      <c r="I1" s="152"/>
      <c r="J1" s="152"/>
      <c r="K1" s="152"/>
    </row>
    <row r="2" spans="1:11" ht="36" x14ac:dyDescent="0.35">
      <c r="A2" s="16" t="s">
        <v>88</v>
      </c>
      <c r="B2" s="16" t="s">
        <v>0</v>
      </c>
      <c r="C2" s="16" t="s">
        <v>76</v>
      </c>
      <c r="D2" s="16" t="s">
        <v>1</v>
      </c>
      <c r="E2" s="141" t="s">
        <v>2</v>
      </c>
      <c r="F2" s="141"/>
      <c r="G2" s="16" t="s">
        <v>3</v>
      </c>
      <c r="H2" s="9" t="s">
        <v>57</v>
      </c>
      <c r="I2" s="9" t="s">
        <v>82</v>
      </c>
      <c r="J2" s="24" t="s">
        <v>87</v>
      </c>
      <c r="K2" s="24" t="s">
        <v>84</v>
      </c>
    </row>
    <row r="3" spans="1:11" x14ac:dyDescent="0.35">
      <c r="A3">
        <v>485</v>
      </c>
      <c r="B3" s="50">
        <v>0.62777777777777799</v>
      </c>
      <c r="C3" s="4" t="s">
        <v>67</v>
      </c>
      <c r="D3" s="4" t="s">
        <v>50</v>
      </c>
      <c r="E3" s="4" t="s">
        <v>141</v>
      </c>
      <c r="F3" s="4" t="s">
        <v>51</v>
      </c>
      <c r="G3" s="4" t="s">
        <v>163</v>
      </c>
      <c r="H3" s="26">
        <v>212</v>
      </c>
      <c r="I3" s="26">
        <v>108</v>
      </c>
      <c r="J3" s="23">
        <f>H3/300*100</f>
        <v>70.666666666666671</v>
      </c>
      <c r="K3" s="26">
        <v>1</v>
      </c>
    </row>
    <row r="4" spans="1:11" x14ac:dyDescent="0.35">
      <c r="A4">
        <v>486</v>
      </c>
      <c r="B4" s="50">
        <v>0.63333333333333397</v>
      </c>
      <c r="C4" s="4" t="s">
        <v>67</v>
      </c>
      <c r="D4" s="4" t="s">
        <v>10</v>
      </c>
      <c r="E4" s="4" t="s">
        <v>136</v>
      </c>
      <c r="F4" s="4" t="s">
        <v>26</v>
      </c>
      <c r="G4" s="4" t="s">
        <v>68</v>
      </c>
      <c r="H4" s="26">
        <v>208.5</v>
      </c>
      <c r="I4" s="26">
        <v>106.5</v>
      </c>
      <c r="J4" s="23">
        <f>H4/300*100</f>
        <v>69.5</v>
      </c>
      <c r="K4" s="26">
        <v>2</v>
      </c>
    </row>
    <row r="5" spans="1:11" x14ac:dyDescent="0.35">
      <c r="A5">
        <v>483</v>
      </c>
      <c r="B5" s="50">
        <v>0.6166666666666667</v>
      </c>
      <c r="C5" s="4" t="s">
        <v>67</v>
      </c>
      <c r="D5" s="4" t="s">
        <v>54</v>
      </c>
      <c r="E5" s="4" t="s">
        <v>34</v>
      </c>
      <c r="F5" s="4" t="s">
        <v>69</v>
      </c>
      <c r="G5" s="4" t="s">
        <v>70</v>
      </c>
      <c r="H5" s="26">
        <v>202</v>
      </c>
      <c r="I5" s="26">
        <v>103.5</v>
      </c>
      <c r="J5" s="23">
        <f>H5/300*100</f>
        <v>67.333333333333329</v>
      </c>
      <c r="K5" s="26">
        <v>3</v>
      </c>
    </row>
    <row r="6" spans="1:11" x14ac:dyDescent="0.35">
      <c r="A6">
        <v>482</v>
      </c>
      <c r="B6" s="50">
        <v>0.61111111111111105</v>
      </c>
      <c r="C6" s="4" t="s">
        <v>160</v>
      </c>
      <c r="D6" s="4" t="s">
        <v>10</v>
      </c>
      <c r="E6" s="4" t="s">
        <v>77</v>
      </c>
      <c r="F6" s="4" t="s">
        <v>66</v>
      </c>
      <c r="G6" s="4" t="s">
        <v>161</v>
      </c>
      <c r="H6" s="26">
        <v>201.5</v>
      </c>
      <c r="I6" s="26">
        <v>102</v>
      </c>
      <c r="J6" s="23">
        <f>H6/300*100</f>
        <v>67.166666666666657</v>
      </c>
      <c r="K6" s="26">
        <v>4</v>
      </c>
    </row>
    <row r="7" spans="1:11" x14ac:dyDescent="0.35">
      <c r="A7">
        <v>484</v>
      </c>
      <c r="B7" s="50">
        <v>0.62222222222222201</v>
      </c>
      <c r="C7" s="4" t="s">
        <v>67</v>
      </c>
      <c r="D7" s="4" t="s">
        <v>10</v>
      </c>
      <c r="E7" s="4" t="s">
        <v>64</v>
      </c>
      <c r="F7" s="4" t="s">
        <v>65</v>
      </c>
      <c r="G7" s="4" t="s">
        <v>162</v>
      </c>
      <c r="H7" s="26">
        <v>193</v>
      </c>
      <c r="I7" s="26">
        <v>99</v>
      </c>
      <c r="J7" s="23">
        <f>H7/300*100</f>
        <v>64.333333333333329</v>
      </c>
      <c r="K7" s="26">
        <v>5</v>
      </c>
    </row>
    <row r="8" spans="1:11" x14ac:dyDescent="0.35">
      <c r="A8" s="19"/>
      <c r="B8" s="20"/>
      <c r="C8" s="21"/>
      <c r="D8" s="21"/>
      <c r="E8" s="21"/>
      <c r="F8" s="21"/>
      <c r="G8" s="22"/>
      <c r="H8" s="48"/>
      <c r="I8" s="48"/>
      <c r="J8" s="48"/>
    </row>
    <row r="9" spans="1:11" x14ac:dyDescent="0.35">
      <c r="A9" s="152" t="s">
        <v>85</v>
      </c>
      <c r="B9" s="152"/>
      <c r="C9" s="152"/>
      <c r="D9" s="152"/>
      <c r="E9" s="152"/>
      <c r="F9" s="152"/>
      <c r="G9" s="152"/>
      <c r="H9" s="152"/>
      <c r="I9" s="152"/>
      <c r="J9" s="152"/>
      <c r="K9" s="152"/>
    </row>
    <row r="10" spans="1:11" x14ac:dyDescent="0.35">
      <c r="A10" s="16" t="s">
        <v>88</v>
      </c>
      <c r="B10" s="16" t="s">
        <v>0</v>
      </c>
      <c r="C10" s="16" t="s">
        <v>76</v>
      </c>
      <c r="D10" s="16" t="s">
        <v>1</v>
      </c>
      <c r="E10" s="141" t="s">
        <v>2</v>
      </c>
      <c r="F10" s="141"/>
      <c r="G10" s="16" t="s">
        <v>3</v>
      </c>
      <c r="H10" s="9" t="s">
        <v>57</v>
      </c>
      <c r="I10" s="18" t="s">
        <v>116</v>
      </c>
      <c r="J10" s="24" t="s">
        <v>87</v>
      </c>
      <c r="K10" s="24" t="s">
        <v>84</v>
      </c>
    </row>
    <row r="11" spans="1:11" x14ac:dyDescent="0.35">
      <c r="A11" s="2">
        <v>488</v>
      </c>
      <c r="B11" s="50">
        <v>0.64444444444444504</v>
      </c>
      <c r="C11" s="23" t="s">
        <v>164</v>
      </c>
      <c r="D11" s="4" t="s">
        <v>54</v>
      </c>
      <c r="E11" s="4" t="s">
        <v>34</v>
      </c>
      <c r="F11" s="4" t="s">
        <v>69</v>
      </c>
      <c r="G11" s="4" t="s">
        <v>70</v>
      </c>
      <c r="H11" s="26">
        <v>218.5</v>
      </c>
      <c r="I11" s="26">
        <v>54</v>
      </c>
      <c r="J11" s="23">
        <f>H11/330*100</f>
        <v>66.212121212121218</v>
      </c>
      <c r="K11" s="26">
        <v>1</v>
      </c>
    </row>
    <row r="12" spans="1:11" x14ac:dyDescent="0.35">
      <c r="A12" s="2">
        <v>489</v>
      </c>
      <c r="B12" s="50">
        <v>0.65000000000000102</v>
      </c>
      <c r="C12" s="23" t="s">
        <v>165</v>
      </c>
      <c r="D12" s="4" t="s">
        <v>33</v>
      </c>
      <c r="E12" s="4" t="s">
        <v>74</v>
      </c>
      <c r="F12" s="4" t="s">
        <v>166</v>
      </c>
      <c r="G12" s="4" t="s">
        <v>75</v>
      </c>
      <c r="H12" s="26">
        <v>258</v>
      </c>
      <c r="I12" s="26">
        <v>54</v>
      </c>
      <c r="J12" s="23">
        <f>H12/390*100</f>
        <v>66.153846153846146</v>
      </c>
      <c r="K12" s="26">
        <v>2</v>
      </c>
    </row>
    <row r="13" spans="1:11" x14ac:dyDescent="0.35">
      <c r="A13" s="2">
        <v>490</v>
      </c>
      <c r="B13" s="50">
        <v>0.655555555555557</v>
      </c>
      <c r="C13" s="23" t="s">
        <v>164</v>
      </c>
      <c r="D13" s="4" t="s">
        <v>50</v>
      </c>
      <c r="E13" s="4" t="s">
        <v>141</v>
      </c>
      <c r="F13" s="4" t="s">
        <v>51</v>
      </c>
      <c r="G13" s="4" t="s">
        <v>163</v>
      </c>
      <c r="H13" s="26">
        <v>213.5</v>
      </c>
      <c r="I13" s="26">
        <v>52</v>
      </c>
      <c r="J13" s="23">
        <f>H13/330*100</f>
        <v>64.696969696969703</v>
      </c>
      <c r="K13" s="26">
        <v>3</v>
      </c>
    </row>
    <row r="14" spans="1:11" x14ac:dyDescent="0.35">
      <c r="A14" s="2">
        <v>487</v>
      </c>
      <c r="B14" s="50">
        <v>0.63888888888888895</v>
      </c>
      <c r="C14" s="23" t="s">
        <v>164</v>
      </c>
      <c r="D14" s="4" t="s">
        <v>14</v>
      </c>
      <c r="E14" s="4" t="s">
        <v>71</v>
      </c>
      <c r="F14" s="4" t="s">
        <v>72</v>
      </c>
      <c r="G14" s="4" t="s">
        <v>73</v>
      </c>
      <c r="H14" s="26">
        <v>205</v>
      </c>
      <c r="I14" s="26">
        <v>52</v>
      </c>
      <c r="J14" s="23">
        <f>H14/330*100</f>
        <v>62.121212121212125</v>
      </c>
      <c r="K14" s="26">
        <v>4</v>
      </c>
    </row>
    <row r="16" spans="1:11" x14ac:dyDescent="0.35">
      <c r="C16" s="169" t="s">
        <v>238</v>
      </c>
    </row>
  </sheetData>
  <sortState ref="A11:K14">
    <sortCondition descending="1" ref="J11:J14"/>
    <sortCondition descending="1" ref="I11:I14"/>
  </sortState>
  <mergeCells count="4">
    <mergeCell ref="E2:F2"/>
    <mergeCell ref="E10:F10"/>
    <mergeCell ref="A9:K9"/>
    <mergeCell ref="A1:K1"/>
  </mergeCells>
  <pageMargins left="0.25" right="0.25"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election activeCell="J9" sqref="J9"/>
    </sheetView>
  </sheetViews>
  <sheetFormatPr defaultRowHeight="18" x14ac:dyDescent="0.35"/>
  <cols>
    <col min="1" max="1" width="5.9140625" customWidth="1"/>
    <col min="2" max="2" width="5.5" customWidth="1"/>
    <col min="3" max="3" width="5.1640625" customWidth="1"/>
    <col min="4" max="4" width="14.33203125" customWidth="1"/>
    <col min="5" max="5" width="9.5" customWidth="1"/>
    <col min="6" max="6" width="12.4140625" customWidth="1"/>
    <col min="7" max="7" width="28.33203125" customWidth="1"/>
    <col min="8" max="9" width="8.6640625" style="27"/>
    <col min="10" max="10" width="9.1640625" style="27" bestFit="1" customWidth="1"/>
    <col min="11" max="11" width="8.6640625" style="27"/>
    <col min="12" max="12" width="15.83203125" customWidth="1"/>
    <col min="13" max="13" width="12.6640625" customWidth="1"/>
    <col min="15" max="15" width="18.83203125" customWidth="1"/>
  </cols>
  <sheetData>
    <row r="1" spans="1:11" x14ac:dyDescent="0.35">
      <c r="A1" s="17" t="s">
        <v>88</v>
      </c>
      <c r="B1" s="17" t="s">
        <v>0</v>
      </c>
      <c r="C1" s="17" t="s">
        <v>76</v>
      </c>
      <c r="D1" s="17" t="s">
        <v>1</v>
      </c>
      <c r="E1" s="141" t="s">
        <v>2</v>
      </c>
      <c r="F1" s="141"/>
      <c r="G1" s="17" t="s">
        <v>3</v>
      </c>
      <c r="H1" s="9" t="s">
        <v>83</v>
      </c>
      <c r="I1" s="18" t="s">
        <v>86</v>
      </c>
      <c r="J1" s="24" t="s">
        <v>87</v>
      </c>
      <c r="K1" s="24" t="s">
        <v>84</v>
      </c>
    </row>
    <row r="2" spans="1:11" x14ac:dyDescent="0.35">
      <c r="A2" s="2">
        <v>255</v>
      </c>
      <c r="B2" s="50">
        <v>0.37951388888888887</v>
      </c>
      <c r="C2" s="67" t="s">
        <v>181</v>
      </c>
      <c r="D2" s="53" t="s">
        <v>17</v>
      </c>
      <c r="E2" s="53" t="s">
        <v>18</v>
      </c>
      <c r="F2" s="53" t="s">
        <v>19</v>
      </c>
      <c r="G2" s="53" t="s">
        <v>20</v>
      </c>
      <c r="H2" s="123">
        <v>187.5</v>
      </c>
      <c r="I2" s="123">
        <v>70</v>
      </c>
      <c r="J2" s="124">
        <f>H2/270*100</f>
        <v>69.444444444444443</v>
      </c>
      <c r="K2" s="123">
        <v>3</v>
      </c>
    </row>
    <row r="3" spans="1:11" x14ac:dyDescent="0.35">
      <c r="A3" s="2">
        <v>256</v>
      </c>
      <c r="B3" s="50">
        <v>0.3840277777777778</v>
      </c>
      <c r="C3" s="66" t="s">
        <v>181</v>
      </c>
      <c r="D3" s="54" t="s">
        <v>185</v>
      </c>
      <c r="E3" s="54" t="s">
        <v>186</v>
      </c>
      <c r="F3" s="54" t="s">
        <v>187</v>
      </c>
      <c r="G3" s="54" t="s">
        <v>188</v>
      </c>
      <c r="H3" s="123">
        <v>177</v>
      </c>
      <c r="I3" s="123">
        <v>66</v>
      </c>
      <c r="J3" s="139">
        <f t="shared" ref="J3:J11" si="0">H3/270*100</f>
        <v>65.555555555555557</v>
      </c>
      <c r="K3" s="123"/>
    </row>
    <row r="4" spans="1:11" x14ac:dyDescent="0.35">
      <c r="A4" s="2">
        <v>257</v>
      </c>
      <c r="B4" s="50">
        <v>0.38854166666666701</v>
      </c>
      <c r="C4" s="66" t="s">
        <v>181</v>
      </c>
      <c r="D4" s="54" t="s">
        <v>17</v>
      </c>
      <c r="E4" s="54" t="s">
        <v>189</v>
      </c>
      <c r="F4" s="54" t="s">
        <v>190</v>
      </c>
      <c r="G4" s="54" t="s">
        <v>191</v>
      </c>
      <c r="H4" s="123">
        <v>180.5</v>
      </c>
      <c r="I4" s="123">
        <v>67</v>
      </c>
      <c r="J4" s="139">
        <f t="shared" si="0"/>
        <v>66.851851851851848</v>
      </c>
      <c r="K4" s="123">
        <v>4</v>
      </c>
    </row>
    <row r="5" spans="1:11" x14ac:dyDescent="0.35">
      <c r="A5" s="2">
        <v>258</v>
      </c>
      <c r="B5" s="50">
        <v>0.39305555555555499</v>
      </c>
      <c r="C5" s="66" t="s">
        <v>181</v>
      </c>
      <c r="D5" s="54" t="s">
        <v>185</v>
      </c>
      <c r="E5" s="54" t="s">
        <v>192</v>
      </c>
      <c r="F5" s="54" t="s">
        <v>193</v>
      </c>
      <c r="G5" s="54" t="s">
        <v>194</v>
      </c>
      <c r="H5" s="123">
        <v>189</v>
      </c>
      <c r="I5" s="123">
        <v>70</v>
      </c>
      <c r="J5" s="139">
        <f t="shared" si="0"/>
        <v>70</v>
      </c>
      <c r="K5" s="123">
        <v>2</v>
      </c>
    </row>
    <row r="6" spans="1:11" x14ac:dyDescent="0.35">
      <c r="A6" s="2">
        <v>259</v>
      </c>
      <c r="B6" s="50">
        <v>0.39756944444444398</v>
      </c>
      <c r="C6" s="66" t="s">
        <v>195</v>
      </c>
      <c r="D6" s="54" t="s">
        <v>14</v>
      </c>
      <c r="E6" s="54" t="s">
        <v>15</v>
      </c>
      <c r="F6" s="54" t="s">
        <v>16</v>
      </c>
      <c r="G6" s="54" t="s">
        <v>196</v>
      </c>
      <c r="H6" s="123">
        <v>153.5</v>
      </c>
      <c r="I6" s="123">
        <v>40</v>
      </c>
      <c r="J6" s="139">
        <f>H6/230*100</f>
        <v>66.739130434782609</v>
      </c>
      <c r="K6" s="123">
        <v>5</v>
      </c>
    </row>
    <row r="7" spans="1:11" x14ac:dyDescent="0.35">
      <c r="A7" s="135"/>
      <c r="B7" s="125">
        <v>0.40208333333333302</v>
      </c>
      <c r="C7" s="126" t="s">
        <v>195</v>
      </c>
      <c r="D7" s="128" t="s">
        <v>185</v>
      </c>
      <c r="E7" s="128" t="s">
        <v>197</v>
      </c>
      <c r="F7" s="128" t="s">
        <v>198</v>
      </c>
      <c r="G7" s="128" t="s">
        <v>199</v>
      </c>
      <c r="H7" s="158"/>
      <c r="I7" s="158"/>
      <c r="J7" s="159">
        <f>H7/230*100</f>
        <v>0</v>
      </c>
      <c r="K7" s="158"/>
    </row>
    <row r="8" spans="1:11" x14ac:dyDescent="0.35">
      <c r="A8" s="2">
        <v>260</v>
      </c>
      <c r="B8" s="50">
        <v>0.406597222222222</v>
      </c>
      <c r="C8" s="67" t="s">
        <v>195</v>
      </c>
      <c r="D8" s="54" t="s">
        <v>4</v>
      </c>
      <c r="E8" s="53" t="s">
        <v>40</v>
      </c>
      <c r="F8" s="53" t="s">
        <v>41</v>
      </c>
      <c r="G8" s="53" t="s">
        <v>42</v>
      </c>
      <c r="H8" s="123">
        <v>163</v>
      </c>
      <c r="I8" s="123">
        <v>42.4</v>
      </c>
      <c r="J8" s="139">
        <f>H8/230*100</f>
        <v>70.869565217391312</v>
      </c>
      <c r="K8" s="123">
        <v>1</v>
      </c>
    </row>
    <row r="9" spans="1:11" x14ac:dyDescent="0.35">
      <c r="A9" s="2">
        <v>261</v>
      </c>
      <c r="B9" s="50">
        <v>0.41111111111111098</v>
      </c>
      <c r="C9" s="67" t="s">
        <v>195</v>
      </c>
      <c r="D9" s="54" t="s">
        <v>185</v>
      </c>
      <c r="E9" s="53" t="s">
        <v>197</v>
      </c>
      <c r="F9" s="53" t="s">
        <v>198</v>
      </c>
      <c r="G9" s="53" t="s">
        <v>199</v>
      </c>
      <c r="H9" s="123">
        <v>151</v>
      </c>
      <c r="I9" s="123">
        <v>42</v>
      </c>
      <c r="J9" s="139">
        <f>H9/230*100</f>
        <v>65.65217391304347</v>
      </c>
      <c r="K9" s="123">
        <v>6</v>
      </c>
    </row>
    <row r="10" spans="1:11" x14ac:dyDescent="0.35">
      <c r="A10" s="2">
        <v>262</v>
      </c>
      <c r="B10" s="50">
        <v>0.41562500000000002</v>
      </c>
      <c r="C10" s="67" t="s">
        <v>200</v>
      </c>
      <c r="D10" s="54" t="s">
        <v>6</v>
      </c>
      <c r="E10" s="53" t="s">
        <v>63</v>
      </c>
      <c r="F10" s="53" t="s">
        <v>201</v>
      </c>
      <c r="G10" s="53" t="s">
        <v>202</v>
      </c>
      <c r="H10" s="123"/>
      <c r="I10" s="123"/>
      <c r="J10" s="139">
        <f t="shared" si="0"/>
        <v>0</v>
      </c>
      <c r="K10" s="123"/>
    </row>
    <row r="11" spans="1:11" x14ac:dyDescent="0.35">
      <c r="A11" s="2">
        <v>278</v>
      </c>
      <c r="B11" s="50">
        <v>0.51041666666666663</v>
      </c>
      <c r="C11" s="67" t="s">
        <v>212</v>
      </c>
      <c r="D11" s="54" t="s">
        <v>6</v>
      </c>
      <c r="E11" s="52" t="s">
        <v>155</v>
      </c>
      <c r="F11" s="52" t="s">
        <v>156</v>
      </c>
      <c r="G11" s="52" t="s">
        <v>157</v>
      </c>
      <c r="H11" s="2"/>
      <c r="I11" s="123"/>
      <c r="J11" s="139">
        <f t="shared" si="0"/>
        <v>0</v>
      </c>
      <c r="K11" s="123"/>
    </row>
    <row r="13" spans="1:11" x14ac:dyDescent="0.35">
      <c r="H13"/>
    </row>
    <row r="14" spans="1:11" x14ac:dyDescent="0.35">
      <c r="H14"/>
    </row>
    <row r="15" spans="1:11" x14ac:dyDescent="0.35">
      <c r="H15"/>
    </row>
    <row r="16" spans="1:11" x14ac:dyDescent="0.35">
      <c r="H16"/>
    </row>
  </sheetData>
  <mergeCells count="1">
    <mergeCell ref="E1:F1"/>
  </mergeCells>
  <pageMargins left="0.70866141732283472" right="0.70866141732283472" top="0.74803149606299213" bottom="0.74803149606299213" header="0.31496062992125984" footer="0.31496062992125984"/>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3" zoomScale="75" zoomScaleNormal="75" workbookViewId="0">
      <selection activeCell="J25" sqref="J25"/>
    </sheetView>
  </sheetViews>
  <sheetFormatPr defaultRowHeight="18" x14ac:dyDescent="0.35"/>
  <cols>
    <col min="1" max="1" width="5.9140625" customWidth="1"/>
    <col min="2" max="2" width="5.5" customWidth="1"/>
    <col min="3" max="3" width="14.08203125" customWidth="1"/>
    <col min="4" max="4" width="9.5" customWidth="1"/>
    <col min="5" max="5" width="12.4140625" customWidth="1"/>
    <col min="6" max="6" width="28.33203125" customWidth="1"/>
    <col min="7" max="7" width="8.6640625" style="27"/>
    <col min="8" max="8" width="10.83203125" style="27" customWidth="1"/>
    <col min="9" max="10" width="8.6640625" style="27"/>
    <col min="11" max="11" width="15.83203125" style="27" customWidth="1"/>
    <col min="12" max="12" width="12.6640625" customWidth="1"/>
    <col min="14" max="14" width="18.83203125" customWidth="1"/>
  </cols>
  <sheetData>
    <row r="1" spans="1:11" x14ac:dyDescent="0.35">
      <c r="A1" s="155" t="s">
        <v>90</v>
      </c>
      <c r="B1" s="156"/>
      <c r="C1" s="156"/>
      <c r="D1" s="156"/>
      <c r="E1" s="156"/>
      <c r="F1" s="156"/>
      <c r="G1" s="156"/>
      <c r="H1" s="156"/>
      <c r="I1" s="156"/>
      <c r="J1" s="156"/>
    </row>
    <row r="2" spans="1:11" ht="39" customHeight="1" thickBot="1" x14ac:dyDescent="0.4">
      <c r="A2" s="16" t="s">
        <v>88</v>
      </c>
      <c r="B2" s="16" t="s">
        <v>0</v>
      </c>
      <c r="C2" s="1" t="s">
        <v>76</v>
      </c>
      <c r="D2" s="141" t="s">
        <v>2</v>
      </c>
      <c r="E2" s="141"/>
      <c r="F2" s="16" t="s">
        <v>3</v>
      </c>
      <c r="G2" s="9" t="s">
        <v>83</v>
      </c>
      <c r="H2" s="18" t="s">
        <v>86</v>
      </c>
      <c r="I2" s="24" t="s">
        <v>87</v>
      </c>
      <c r="J2" s="24" t="s">
        <v>227</v>
      </c>
      <c r="K2" s="24" t="s">
        <v>111</v>
      </c>
    </row>
    <row r="3" spans="1:11" x14ac:dyDescent="0.35">
      <c r="A3" s="2">
        <v>271</v>
      </c>
      <c r="B3" s="50">
        <v>0.47361111111111098</v>
      </c>
      <c r="C3" s="85" t="s">
        <v>208</v>
      </c>
      <c r="D3" s="167" t="s">
        <v>147</v>
      </c>
      <c r="E3" s="167" t="s">
        <v>48</v>
      </c>
      <c r="F3" s="168" t="s">
        <v>49</v>
      </c>
      <c r="G3" s="26">
        <v>184.5</v>
      </c>
      <c r="H3" s="26">
        <v>47</v>
      </c>
      <c r="I3" s="23">
        <f>G3/240*100</f>
        <v>76.875</v>
      </c>
      <c r="J3" s="26" t="s">
        <v>228</v>
      </c>
      <c r="K3" s="26">
        <v>1</v>
      </c>
    </row>
    <row r="4" spans="1:11" x14ac:dyDescent="0.35">
      <c r="A4" s="2">
        <v>269</v>
      </c>
      <c r="B4" s="50">
        <v>0.46388888888888902</v>
      </c>
      <c r="C4" s="86" t="s">
        <v>208</v>
      </c>
      <c r="D4" s="89" t="s">
        <v>197</v>
      </c>
      <c r="E4" s="89" t="s">
        <v>198</v>
      </c>
      <c r="F4" s="90" t="s">
        <v>199</v>
      </c>
      <c r="G4" s="26">
        <v>177.5</v>
      </c>
      <c r="H4" s="26">
        <v>44.5</v>
      </c>
      <c r="I4" s="23">
        <f>G4/240*100</f>
        <v>73.958333333333343</v>
      </c>
      <c r="J4" s="26" t="s">
        <v>229</v>
      </c>
      <c r="K4" s="26">
        <v>2</v>
      </c>
    </row>
    <row r="5" spans="1:11" x14ac:dyDescent="0.35">
      <c r="A5" s="2">
        <v>266</v>
      </c>
      <c r="B5" s="50">
        <v>0.44930555555555557</v>
      </c>
      <c r="C5" s="86" t="s">
        <v>204</v>
      </c>
      <c r="D5" s="87" t="s">
        <v>182</v>
      </c>
      <c r="E5" s="87" t="s">
        <v>183</v>
      </c>
      <c r="F5" s="88" t="s">
        <v>184</v>
      </c>
      <c r="G5" s="26">
        <v>183.5</v>
      </c>
      <c r="H5" s="26">
        <v>75</v>
      </c>
      <c r="I5" s="23">
        <f>G5/250*100</f>
        <v>73.400000000000006</v>
      </c>
      <c r="J5" s="26" t="s">
        <v>230</v>
      </c>
      <c r="K5" s="26">
        <v>3</v>
      </c>
    </row>
    <row r="6" spans="1:11" x14ac:dyDescent="0.35">
      <c r="A6" s="2">
        <v>265</v>
      </c>
      <c r="B6" s="50">
        <v>0.44444444444444442</v>
      </c>
      <c r="C6" s="86" t="s">
        <v>208</v>
      </c>
      <c r="D6" s="89" t="s">
        <v>205</v>
      </c>
      <c r="E6" s="89" t="s">
        <v>206</v>
      </c>
      <c r="F6" s="90" t="s">
        <v>207</v>
      </c>
      <c r="G6" s="26">
        <v>174</v>
      </c>
      <c r="H6" s="26">
        <v>44</v>
      </c>
      <c r="I6" s="23">
        <f>G6/240*100</f>
        <v>72.5</v>
      </c>
      <c r="J6" s="26"/>
      <c r="K6" s="26">
        <v>4</v>
      </c>
    </row>
    <row r="7" spans="1:11" x14ac:dyDescent="0.35">
      <c r="A7" s="2">
        <v>270</v>
      </c>
      <c r="B7" s="50">
        <v>0.46875</v>
      </c>
      <c r="C7" s="86" t="s">
        <v>204</v>
      </c>
      <c r="D7" s="87" t="s">
        <v>192</v>
      </c>
      <c r="E7" s="87" t="s">
        <v>193</v>
      </c>
      <c r="F7" s="88" t="s">
        <v>194</v>
      </c>
      <c r="G7" s="26">
        <v>181</v>
      </c>
      <c r="H7" s="26">
        <v>73</v>
      </c>
      <c r="I7" s="23">
        <f>G7/250*100</f>
        <v>72.399999999999991</v>
      </c>
      <c r="J7" s="26" t="s">
        <v>231</v>
      </c>
      <c r="K7" s="26">
        <v>5</v>
      </c>
    </row>
    <row r="8" spans="1:11" x14ac:dyDescent="0.35">
      <c r="A8" s="2">
        <v>275</v>
      </c>
      <c r="B8" s="50">
        <v>0.49305555555555602</v>
      </c>
      <c r="C8" s="86" t="s">
        <v>208</v>
      </c>
      <c r="D8" s="89" t="s">
        <v>43</v>
      </c>
      <c r="E8" s="89" t="s">
        <v>44</v>
      </c>
      <c r="F8" s="90" t="s">
        <v>45</v>
      </c>
      <c r="G8" s="26">
        <v>172.5</v>
      </c>
      <c r="H8" s="26">
        <v>43</v>
      </c>
      <c r="I8" s="139">
        <f>G8/240*100</f>
        <v>71.875</v>
      </c>
      <c r="J8" s="26"/>
      <c r="K8" s="26">
        <v>6</v>
      </c>
    </row>
    <row r="9" spans="1:11" x14ac:dyDescent="0.35">
      <c r="A9" s="2">
        <v>268</v>
      </c>
      <c r="B9" s="50">
        <v>0.45902777777777798</v>
      </c>
      <c r="C9" s="91" t="s">
        <v>204</v>
      </c>
      <c r="D9" s="92" t="s">
        <v>186</v>
      </c>
      <c r="E9" s="92" t="s">
        <v>187</v>
      </c>
      <c r="F9" s="93" t="s">
        <v>188</v>
      </c>
      <c r="G9" s="26">
        <v>179.5</v>
      </c>
      <c r="H9" s="26">
        <v>73</v>
      </c>
      <c r="I9" s="139">
        <f>G9/250*100</f>
        <v>71.8</v>
      </c>
      <c r="J9" s="26"/>
      <c r="K9" s="26"/>
    </row>
    <row r="10" spans="1:11" x14ac:dyDescent="0.35">
      <c r="A10" s="2">
        <v>273</v>
      </c>
      <c r="B10" s="50">
        <v>0.483333333333334</v>
      </c>
      <c r="C10" s="86" t="s">
        <v>208</v>
      </c>
      <c r="D10" s="92" t="s">
        <v>18</v>
      </c>
      <c r="E10" s="92" t="s">
        <v>19</v>
      </c>
      <c r="F10" s="93" t="s">
        <v>20</v>
      </c>
      <c r="G10" s="26">
        <v>166.5</v>
      </c>
      <c r="H10" s="26">
        <v>41.5</v>
      </c>
      <c r="I10" s="139">
        <f>G10/240*100</f>
        <v>69.375</v>
      </c>
      <c r="J10" s="26"/>
      <c r="K10" s="26"/>
    </row>
    <row r="11" spans="1:11" x14ac:dyDescent="0.35">
      <c r="A11" s="2">
        <v>267</v>
      </c>
      <c r="B11" s="50">
        <v>0.454166666666667</v>
      </c>
      <c r="C11" s="86" t="s">
        <v>204</v>
      </c>
      <c r="D11" s="89" t="s">
        <v>189</v>
      </c>
      <c r="E11" s="89" t="s">
        <v>190</v>
      </c>
      <c r="F11" s="90" t="s">
        <v>191</v>
      </c>
      <c r="G11" s="26">
        <v>172</v>
      </c>
      <c r="H11" s="26">
        <v>69</v>
      </c>
      <c r="I11" s="139">
        <f>G11/250*100</f>
        <v>68.8</v>
      </c>
      <c r="J11" s="26"/>
      <c r="K11" s="26"/>
    </row>
    <row r="12" spans="1:11" x14ac:dyDescent="0.35">
      <c r="A12" s="2">
        <v>277</v>
      </c>
      <c r="B12" s="50">
        <v>0.50277777777777799</v>
      </c>
      <c r="C12" s="91" t="s">
        <v>209</v>
      </c>
      <c r="D12" s="94" t="s">
        <v>63</v>
      </c>
      <c r="E12" s="94" t="s">
        <v>201</v>
      </c>
      <c r="F12" s="95" t="s">
        <v>202</v>
      </c>
      <c r="G12" s="26">
        <v>213</v>
      </c>
      <c r="H12" s="26">
        <v>55</v>
      </c>
      <c r="I12" s="139">
        <f>G12/310*100</f>
        <v>68.709677419354847</v>
      </c>
      <c r="J12" s="26" t="s">
        <v>232</v>
      </c>
      <c r="K12" s="26"/>
    </row>
    <row r="13" spans="1:11" x14ac:dyDescent="0.35">
      <c r="A13" s="2">
        <v>274</v>
      </c>
      <c r="B13" s="50">
        <v>0.48819444444444499</v>
      </c>
      <c r="C13" s="91" t="s">
        <v>208</v>
      </c>
      <c r="D13" s="87" t="s">
        <v>7</v>
      </c>
      <c r="E13" s="87" t="s">
        <v>214</v>
      </c>
      <c r="F13" s="88" t="s">
        <v>32</v>
      </c>
      <c r="G13" s="26">
        <v>164.5</v>
      </c>
      <c r="H13" s="26">
        <v>41</v>
      </c>
      <c r="I13" s="139">
        <f>G13/240*100</f>
        <v>68.541666666666671</v>
      </c>
      <c r="J13" s="26" t="s">
        <v>109</v>
      </c>
      <c r="K13" s="26"/>
    </row>
    <row r="14" spans="1:11" x14ac:dyDescent="0.35">
      <c r="A14" s="2">
        <v>276</v>
      </c>
      <c r="B14" s="50">
        <v>0.49791666666666701</v>
      </c>
      <c r="C14" s="86" t="s">
        <v>209</v>
      </c>
      <c r="D14" s="94" t="s">
        <v>110</v>
      </c>
      <c r="E14" s="94" t="s">
        <v>210</v>
      </c>
      <c r="F14" s="95" t="s">
        <v>211</v>
      </c>
      <c r="G14" s="26">
        <v>211.5</v>
      </c>
      <c r="H14" s="26">
        <v>54</v>
      </c>
      <c r="I14" s="23">
        <f>G14/310*100</f>
        <v>68.225806451612897</v>
      </c>
      <c r="J14" s="26" t="s">
        <v>233</v>
      </c>
      <c r="K14" s="26"/>
    </row>
    <row r="15" spans="1:11" ht="18.600000000000001" thickBot="1" x14ac:dyDescent="0.4">
      <c r="A15" s="2">
        <v>272</v>
      </c>
      <c r="B15" s="50">
        <v>0.47847222222222202</v>
      </c>
      <c r="C15" s="97" t="s">
        <v>208</v>
      </c>
      <c r="D15" s="98" t="s">
        <v>15</v>
      </c>
      <c r="E15" s="98" t="s">
        <v>16</v>
      </c>
      <c r="F15" s="99" t="s">
        <v>196</v>
      </c>
      <c r="G15" s="26">
        <v>161.5</v>
      </c>
      <c r="H15" s="26">
        <v>41</v>
      </c>
      <c r="I15" s="23">
        <f>G15/240*100</f>
        <v>67.291666666666671</v>
      </c>
      <c r="J15" s="26"/>
      <c r="K15" s="26"/>
    </row>
    <row r="16" spans="1:11" x14ac:dyDescent="0.35">
      <c r="A16" s="3"/>
      <c r="B16" s="45"/>
      <c r="C16" s="47"/>
      <c r="D16" s="46"/>
      <c r="E16" s="46"/>
      <c r="F16" s="46"/>
      <c r="G16" s="39"/>
      <c r="H16" s="39"/>
      <c r="I16" s="39"/>
      <c r="J16" s="39"/>
    </row>
    <row r="17" spans="1:10" x14ac:dyDescent="0.35">
      <c r="A17" s="3"/>
      <c r="B17" s="45"/>
      <c r="C17" s="47" t="s">
        <v>114</v>
      </c>
      <c r="D17" s="46"/>
      <c r="E17" s="46"/>
      <c r="F17" s="46"/>
      <c r="G17" s="39"/>
      <c r="H17" s="39"/>
      <c r="I17" s="39"/>
      <c r="J17" s="39"/>
    </row>
    <row r="18" spans="1:10" x14ac:dyDescent="0.35">
      <c r="A18" s="3"/>
      <c r="B18" s="45"/>
      <c r="C18" s="47"/>
      <c r="D18" s="46"/>
      <c r="E18" s="46"/>
      <c r="F18" s="46"/>
      <c r="G18" s="39"/>
      <c r="H18" s="39"/>
      <c r="I18" s="39"/>
      <c r="J18" s="39"/>
    </row>
    <row r="19" spans="1:10" x14ac:dyDescent="0.35">
      <c r="A19" s="3"/>
      <c r="B19" s="45"/>
      <c r="C19" s="47" t="s">
        <v>234</v>
      </c>
      <c r="D19" s="46"/>
      <c r="E19" s="46"/>
      <c r="F19" s="46"/>
      <c r="G19" s="39"/>
      <c r="H19" s="39"/>
      <c r="I19" s="39"/>
      <c r="J19" s="39"/>
    </row>
    <row r="20" spans="1:10" x14ac:dyDescent="0.35">
      <c r="A20" s="3"/>
      <c r="B20" s="45"/>
      <c r="C20" s="47"/>
      <c r="D20" s="46"/>
      <c r="E20" s="46"/>
      <c r="F20" s="46"/>
      <c r="G20" s="39"/>
      <c r="H20" s="39"/>
      <c r="I20" s="39"/>
      <c r="J20" s="39"/>
    </row>
    <row r="22" spans="1:10" ht="18.600000000000001" thickBot="1" x14ac:dyDescent="0.4">
      <c r="A22" s="154" t="s">
        <v>80</v>
      </c>
      <c r="B22" s="154"/>
      <c r="C22" s="154"/>
      <c r="D22" s="154"/>
      <c r="E22" s="154"/>
      <c r="F22" s="154"/>
      <c r="G22" s="42" t="s">
        <v>87</v>
      </c>
      <c r="H22" s="43" t="s">
        <v>89</v>
      </c>
      <c r="I22" s="44" t="s">
        <v>113</v>
      </c>
      <c r="J22" s="44" t="s">
        <v>112</v>
      </c>
    </row>
    <row r="23" spans="1:10" x14ac:dyDescent="0.35">
      <c r="A23" s="100">
        <v>0.45902777777777798</v>
      </c>
      <c r="B23" s="101" t="s">
        <v>204</v>
      </c>
      <c r="C23" s="102" t="s">
        <v>185</v>
      </c>
      <c r="D23" s="103" t="s">
        <v>186</v>
      </c>
      <c r="E23" s="103" t="s">
        <v>187</v>
      </c>
      <c r="F23" s="103" t="s">
        <v>188</v>
      </c>
      <c r="G23" s="104">
        <v>71.8</v>
      </c>
      <c r="H23" s="104"/>
      <c r="I23" s="104"/>
      <c r="J23" s="105"/>
    </row>
    <row r="24" spans="1:10" x14ac:dyDescent="0.35">
      <c r="A24" s="106">
        <v>0.46875</v>
      </c>
      <c r="B24" s="107" t="s">
        <v>204</v>
      </c>
      <c r="C24" s="108" t="s">
        <v>185</v>
      </c>
      <c r="D24" s="109" t="s">
        <v>197</v>
      </c>
      <c r="E24" s="109" t="s">
        <v>198</v>
      </c>
      <c r="F24" s="109" t="s">
        <v>199</v>
      </c>
      <c r="G24" s="110">
        <v>73.959999999999994</v>
      </c>
      <c r="H24" s="110">
        <f>SUM(G23:G25)</f>
        <v>218.16</v>
      </c>
      <c r="I24" s="110"/>
      <c r="J24" s="111">
        <v>1</v>
      </c>
    </row>
    <row r="25" spans="1:10" ht="18.600000000000001" thickBot="1" x14ac:dyDescent="0.4">
      <c r="A25" s="112">
        <v>0.48819444444444499</v>
      </c>
      <c r="B25" s="113" t="s">
        <v>208</v>
      </c>
      <c r="C25" s="114" t="s">
        <v>185</v>
      </c>
      <c r="D25" s="115" t="s">
        <v>192</v>
      </c>
      <c r="E25" s="115" t="s">
        <v>193</v>
      </c>
      <c r="F25" s="115" t="s">
        <v>194</v>
      </c>
      <c r="G25" s="116">
        <v>72.400000000000006</v>
      </c>
      <c r="H25" s="116"/>
      <c r="I25" s="116"/>
      <c r="J25" s="117"/>
    </row>
    <row r="26" spans="1:10" x14ac:dyDescent="0.35">
      <c r="A26" s="100">
        <v>0.44444444444444442</v>
      </c>
      <c r="B26" s="101" t="s">
        <v>204</v>
      </c>
      <c r="C26" s="102" t="s">
        <v>33</v>
      </c>
      <c r="D26" s="103" t="s">
        <v>205</v>
      </c>
      <c r="E26" s="103" t="s">
        <v>206</v>
      </c>
      <c r="F26" s="103" t="s">
        <v>207</v>
      </c>
      <c r="G26" s="104">
        <v>72.5</v>
      </c>
      <c r="H26" s="104"/>
      <c r="I26" s="104"/>
      <c r="J26" s="105"/>
    </row>
    <row r="27" spans="1:10" x14ac:dyDescent="0.35">
      <c r="A27" s="106">
        <v>0.46388888888888902</v>
      </c>
      <c r="B27" s="107" t="s">
        <v>204</v>
      </c>
      <c r="C27" s="108" t="s">
        <v>33</v>
      </c>
      <c r="D27" s="109" t="s">
        <v>7</v>
      </c>
      <c r="E27" s="109" t="s">
        <v>214</v>
      </c>
      <c r="F27" s="109" t="s">
        <v>32</v>
      </c>
      <c r="G27" s="110">
        <v>68.540000000000006</v>
      </c>
      <c r="H27" s="110">
        <f>SUM(G26:G28)</f>
        <v>212.92000000000002</v>
      </c>
      <c r="I27" s="110"/>
      <c r="J27" s="111">
        <v>3</v>
      </c>
    </row>
    <row r="28" spans="1:10" ht="18.600000000000001" thickBot="1" x14ac:dyDescent="0.4">
      <c r="A28" s="112">
        <v>0.49305555555555602</v>
      </c>
      <c r="B28" s="113" t="s">
        <v>208</v>
      </c>
      <c r="C28" s="114" t="s">
        <v>33</v>
      </c>
      <c r="D28" s="115" t="s">
        <v>43</v>
      </c>
      <c r="E28" s="115" t="s">
        <v>44</v>
      </c>
      <c r="F28" s="115" t="s">
        <v>45</v>
      </c>
      <c r="G28" s="116">
        <v>71.88</v>
      </c>
      <c r="H28" s="116"/>
      <c r="I28" s="116"/>
      <c r="J28" s="117"/>
    </row>
    <row r="29" spans="1:10" x14ac:dyDescent="0.35">
      <c r="A29" s="100">
        <v>0.454166666666667</v>
      </c>
      <c r="B29" s="101" t="s">
        <v>204</v>
      </c>
      <c r="C29" s="102" t="s">
        <v>17</v>
      </c>
      <c r="D29" s="103" t="s">
        <v>189</v>
      </c>
      <c r="E29" s="103" t="s">
        <v>190</v>
      </c>
      <c r="F29" s="103" t="s">
        <v>191</v>
      </c>
      <c r="G29" s="104">
        <v>68.8</v>
      </c>
      <c r="H29" s="104"/>
      <c r="I29" s="104"/>
      <c r="J29" s="105"/>
    </row>
    <row r="30" spans="1:10" x14ac:dyDescent="0.35">
      <c r="A30" s="106">
        <v>0.47361111111111098</v>
      </c>
      <c r="B30" s="107" t="s">
        <v>208</v>
      </c>
      <c r="C30" s="108" t="s">
        <v>17</v>
      </c>
      <c r="D30" s="109" t="s">
        <v>147</v>
      </c>
      <c r="E30" s="109" t="s">
        <v>48</v>
      </c>
      <c r="F30" s="109" t="s">
        <v>49</v>
      </c>
      <c r="G30" s="110">
        <v>76.88</v>
      </c>
      <c r="H30" s="110">
        <f>SUM(G29:G31)</f>
        <v>215.06</v>
      </c>
      <c r="I30" s="110"/>
      <c r="J30" s="111">
        <v>2</v>
      </c>
    </row>
    <row r="31" spans="1:10" ht="18.600000000000001" thickBot="1" x14ac:dyDescent="0.4">
      <c r="A31" s="112">
        <v>0.483333333333334</v>
      </c>
      <c r="B31" s="113" t="s">
        <v>208</v>
      </c>
      <c r="C31" s="114" t="s">
        <v>17</v>
      </c>
      <c r="D31" s="115" t="s">
        <v>18</v>
      </c>
      <c r="E31" s="115" t="s">
        <v>19</v>
      </c>
      <c r="F31" s="115" t="s">
        <v>20</v>
      </c>
      <c r="G31" s="116">
        <v>69.38</v>
      </c>
      <c r="H31" s="116"/>
      <c r="I31" s="116"/>
      <c r="J31" s="117"/>
    </row>
  </sheetData>
  <sortState ref="A3:K15">
    <sortCondition descending="1" ref="I3:I15"/>
    <sortCondition ref="H3:H15"/>
  </sortState>
  <mergeCells count="3">
    <mergeCell ref="D2:E2"/>
    <mergeCell ref="A22:F22"/>
    <mergeCell ref="A1:J1"/>
  </mergeCells>
  <pageMargins left="0.23622047244094491" right="0.23622047244094491" top="0.74803149606299213" bottom="0.74803149606299213" header="0.31496062992125984" footer="0.31496062992125984"/>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Ring 1(Music and Medium)</vt:lpstr>
      <vt:lpstr>Non music</vt:lpstr>
      <vt:lpstr>FLU VACC</vt:lpstr>
      <vt:lpstr>PRELIM AND NOV NO POINTS</vt:lpstr>
      <vt:lpstr>NOV POINTS AND PAIRS</vt:lpstr>
      <vt:lpstr>ELEMENTARY</vt:lpstr>
      <vt:lpstr>MEDIUM</vt:lpstr>
      <vt:lpstr>WARM UP )</vt:lpstr>
      <vt:lpstr> jORVIC</vt:lpstr>
      <vt:lpstr>Trophies</vt:lpstr>
      <vt:lpstr>'FLU VACC'!Print_Area</vt:lpstr>
      <vt:lpstr>'PRELIM AND NOV NO POINTS'!Print_Area</vt:lpstr>
      <vt:lpstr>'FLU VACC'!Print_Titles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Newsome</dc:creator>
  <cp:lastModifiedBy>User</cp:lastModifiedBy>
  <cp:lastPrinted>2018-07-14T14:58:39Z</cp:lastPrinted>
  <dcterms:created xsi:type="dcterms:W3CDTF">2017-07-06T20:07:17Z</dcterms:created>
  <dcterms:modified xsi:type="dcterms:W3CDTF">2018-07-14T15:02:25Z</dcterms:modified>
</cp:coreProperties>
</file>