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0490" windowHeight="7695" tabRatio="859" activeTab="5"/>
  </bookViews>
  <sheets>
    <sheet name="Exhibitor names" sheetId="37" r:id="rId1"/>
    <sheet name="State abbreviations" sheetId="38" state="hidden" r:id="rId2"/>
    <sheet name="Exhibitor entries" sheetId="2" r:id="rId3"/>
    <sheet name="COMPOSITE FORM" sheetId="5" r:id="rId4"/>
    <sheet name="SHOW REPORT FORM" sheetId="30" r:id="rId5"/>
    <sheet name="SHOW REPORT" sheetId="11" r:id="rId6"/>
    <sheet name="CLASSES" sheetId="35" r:id="rId7"/>
    <sheet name="SECTIONS" sheetId="39" r:id="rId8"/>
  </sheets>
  <definedNames>
    <definedName name="Z_78373ED7_4C47_4367_9660_A255352D226C_.wvu.PrintArea" localSheetId="5" hidden="1">'SHOW REPORT'!$A$1:$K$163</definedName>
  </definedNames>
  <calcPr calcId="144525"/>
  <customWorkbookViews>
    <customWorkbookView name="Agustina Garrish - Personal View" guid="{78373ED7-4C47-4367-9660-A255352D226C}" personalView="1" maximized="1" windowWidth="796" windowHeight="464" activeSheetId="11"/>
  </customWorkbookViews>
</workbook>
</file>

<file path=xl/comments1.xml><?xml version="1.0" encoding="utf-8"?>
<comments xmlns="http://schemas.openxmlformats.org/spreadsheetml/2006/main">
  <authors>
    <author>Greg Arena</author>
  </authors>
  <commentList>
    <comment ref="B18" authorId="0">
      <text>
        <r>
          <rPr>
            <b/>
            <sz val="9"/>
            <rFont val="Tahoma"/>
            <charset val="134"/>
          </rPr>
          <t>IMPORTANT:</t>
        </r>
        <r>
          <rPr>
            <sz val="9"/>
            <rFont val="Tahoma"/>
            <charset val="134"/>
          </rPr>
          <t xml:space="preserve">
When entering names with suffixes like "Jr." or "III", use a comma to separate the suffix from the last name. For example, enter "John Doe, Jr." not "John Doe Jr"</t>
        </r>
      </text>
    </comment>
  </commentList>
</comments>
</file>

<file path=xl/comments2.xml><?xml version="1.0" encoding="utf-8"?>
<comments xmlns="http://schemas.openxmlformats.org/spreadsheetml/2006/main">
  <authors>
    <author>Greg Arena</author>
  </authors>
  <commentList>
    <comment ref="D8" authorId="0">
      <text>
        <r>
          <rPr>
            <b/>
            <sz val="9"/>
            <rFont val="Tahoma"/>
            <charset val="134"/>
          </rPr>
          <t>NOTE: Exhibitors showing in both the Rare division and a normal division are not counted twice in this total.</t>
        </r>
      </text>
    </comment>
    <comment ref="D52" authorId="0">
      <text>
        <r>
          <rPr>
            <b/>
            <sz val="9"/>
            <rFont val="Tahoma"/>
            <charset val="134"/>
          </rPr>
          <t>Greg Arena:</t>
        </r>
        <r>
          <rPr>
            <sz val="9"/>
            <rFont val="Tahoma"/>
            <charset val="134"/>
          </rPr>
          <t xml:space="preserve">
Obtained this formula here:
https://support.office.com/en-sg/article/Count-unique-values-among-duplicates-8d9a69b3-b867-490e-82e0-a929fbc1e273#bmcount_the_number_of_unique_values_by_</t>
        </r>
      </text>
    </comment>
  </commentList>
</comments>
</file>

<file path=xl/comments3.xml><?xml version="1.0" encoding="utf-8"?>
<comments xmlns="http://schemas.openxmlformats.org/spreadsheetml/2006/main">
  <authors>
    <author>Greg Arena</author>
  </authors>
  <commentList>
    <comment ref="A149" authorId="0">
      <text>
        <r>
          <rPr>
            <b/>
            <sz val="9"/>
            <rFont val="Tahoma"/>
            <charset val="134"/>
          </rPr>
          <t>Greg Arena:</t>
        </r>
        <r>
          <rPr>
            <sz val="9"/>
            <rFont val="Tahoma"/>
            <charset val="134"/>
          </rPr>
          <t xml:space="preserve">
Bill Gates is still a shithead. Using the VLOOKUP formula returns "Greywing" here.
Bugs. They never go away in Micro$oft products.</t>
        </r>
      </text>
    </comment>
  </commentList>
</comments>
</file>

<file path=xl/comments4.xml><?xml version="1.0" encoding="utf-8"?>
<comments xmlns="http://schemas.openxmlformats.org/spreadsheetml/2006/main">
  <authors>
    <author>Greg Arena</author>
  </authors>
  <commentList>
    <comment ref="G5" authorId="0">
      <text>
        <r>
          <rPr>
            <b/>
            <sz val="9"/>
            <rFont val="Tahoma"/>
            <charset val="134"/>
          </rPr>
          <t xml:space="preserve">Greg Arena
</t>
        </r>
        <r>
          <rPr>
            <sz val="9"/>
            <rFont val="Tahoma"/>
            <charset val="134"/>
          </rPr>
          <t>Set to YES if the class requires some additional information. For example, class 701 is "Green Opaline." However, when entering a bird in the show for class 701, we need to record whether it's a Light Green Opaline, a Dark Green Opaline, or a Grey Green Opaline. By setting this to TRUE, this will cause the entry form spreadsheet to ask the user for more information and provide a list of choices.
Set to ENTER to indicate that the user needs to type in a description (for example - the AOV category)
Set to NO if no additional information is needed.</t>
        </r>
      </text>
    </comment>
    <comment ref="BH30" authorId="0">
      <text>
        <r>
          <rPr>
            <b/>
            <sz val="9"/>
            <rFont val="Tahoma"/>
            <charset val="134"/>
          </rPr>
          <t>Greg Arena:</t>
        </r>
        <r>
          <rPr>
            <sz val="9"/>
            <rFont val="Tahoma"/>
            <charset val="134"/>
          </rPr>
          <t xml:space="preserve">
Opaline Light Green</t>
        </r>
      </text>
    </comment>
    <comment ref="BI30" authorId="0">
      <text>
        <r>
          <rPr>
            <b/>
            <sz val="9"/>
            <rFont val="Tahoma"/>
            <charset val="134"/>
          </rPr>
          <t>Greg Arena:</t>
        </r>
        <r>
          <rPr>
            <sz val="9"/>
            <rFont val="Tahoma"/>
            <charset val="134"/>
          </rPr>
          <t xml:space="preserve">
Opaline Grey Green
</t>
        </r>
      </text>
    </comment>
    <comment ref="BJ30" authorId="0">
      <text>
        <r>
          <rPr>
            <b/>
            <sz val="9"/>
            <rFont val="Tahoma"/>
            <charset val="134"/>
          </rPr>
          <t>Greg Arena:</t>
        </r>
        <r>
          <rPr>
            <sz val="9"/>
            <rFont val="Tahoma"/>
            <charset val="134"/>
          </rPr>
          <t xml:space="preserve">
Opaline Dark Green</t>
        </r>
      </text>
    </comment>
    <comment ref="BH34" authorId="0">
      <text>
        <r>
          <rPr>
            <b/>
            <sz val="9"/>
            <rFont val="Tahoma"/>
            <charset val="134"/>
          </rPr>
          <t>Greg Arena:</t>
        </r>
        <r>
          <rPr>
            <sz val="9"/>
            <rFont val="Tahoma"/>
            <charset val="134"/>
          </rPr>
          <t xml:space="preserve">
Opaline Sky Blue</t>
        </r>
      </text>
    </comment>
    <comment ref="BI34" authorId="0">
      <text>
        <r>
          <rPr>
            <b/>
            <sz val="9"/>
            <rFont val="Tahoma"/>
            <charset val="134"/>
          </rPr>
          <t>Greg Arena:</t>
        </r>
        <r>
          <rPr>
            <sz val="9"/>
            <rFont val="Tahoma"/>
            <charset val="134"/>
          </rPr>
          <t xml:space="preserve">
Opaline Grey</t>
        </r>
      </text>
    </comment>
    <comment ref="BJ34" authorId="0">
      <text>
        <r>
          <rPr>
            <b/>
            <sz val="9"/>
            <rFont val="Tahoma"/>
            <charset val="134"/>
          </rPr>
          <t>Greg Arena:</t>
        </r>
        <r>
          <rPr>
            <sz val="9"/>
            <rFont val="Tahoma"/>
            <charset val="134"/>
          </rPr>
          <t xml:space="preserve">
Opaline Cobalt</t>
        </r>
      </text>
    </comment>
    <comment ref="BH38" authorId="0">
      <text>
        <r>
          <rPr>
            <b/>
            <sz val="9"/>
            <rFont val="Tahoma"/>
            <charset val="134"/>
          </rPr>
          <t>Greg Arena:</t>
        </r>
        <r>
          <rPr>
            <sz val="9"/>
            <rFont val="Tahoma"/>
            <charset val="134"/>
          </rPr>
          <t xml:space="preserve">
Cinnamon Light Green</t>
        </r>
      </text>
    </comment>
    <comment ref="BI38" authorId="0">
      <text>
        <r>
          <rPr>
            <b/>
            <sz val="9"/>
            <rFont val="Tahoma"/>
            <charset val="134"/>
          </rPr>
          <t>Greg Arena:</t>
        </r>
        <r>
          <rPr>
            <sz val="9"/>
            <rFont val="Tahoma"/>
            <charset val="134"/>
          </rPr>
          <t xml:space="preserve">
Cinnamon Grey Green</t>
        </r>
      </text>
    </comment>
    <comment ref="BJ38" authorId="0">
      <text>
        <r>
          <rPr>
            <b/>
            <sz val="9"/>
            <rFont val="Tahoma"/>
            <charset val="134"/>
          </rPr>
          <t>Greg Arena:</t>
        </r>
        <r>
          <rPr>
            <sz val="9"/>
            <rFont val="Tahoma"/>
            <charset val="134"/>
          </rPr>
          <t xml:space="preserve">
Cinnamon Dark Green</t>
        </r>
      </text>
    </comment>
    <comment ref="BH42" authorId="0">
      <text>
        <r>
          <rPr>
            <b/>
            <sz val="9"/>
            <rFont val="Tahoma"/>
            <charset val="134"/>
          </rPr>
          <t>Greg Arena:</t>
        </r>
        <r>
          <rPr>
            <sz val="9"/>
            <rFont val="Tahoma"/>
            <charset val="134"/>
          </rPr>
          <t xml:space="preserve">
Cinnamon Sky</t>
        </r>
      </text>
    </comment>
    <comment ref="BI42" authorId="0">
      <text>
        <r>
          <rPr>
            <b/>
            <sz val="9"/>
            <rFont val="Tahoma"/>
            <charset val="134"/>
          </rPr>
          <t>Greg Arena:</t>
        </r>
        <r>
          <rPr>
            <sz val="9"/>
            <rFont val="Tahoma"/>
            <charset val="134"/>
          </rPr>
          <t xml:space="preserve">
Cinnamon Grey</t>
        </r>
      </text>
    </comment>
    <comment ref="BJ42" authorId="0">
      <text>
        <r>
          <rPr>
            <b/>
            <sz val="9"/>
            <rFont val="Tahoma"/>
            <charset val="134"/>
          </rPr>
          <t>Greg Arena:</t>
        </r>
        <r>
          <rPr>
            <sz val="9"/>
            <rFont val="Tahoma"/>
            <charset val="134"/>
          </rPr>
          <t xml:space="preserve">
Cinnamon Cobalt</t>
        </r>
      </text>
    </comment>
    <comment ref="BH46" authorId="0">
      <text>
        <r>
          <rPr>
            <b/>
            <sz val="9"/>
            <rFont val="Tahoma"/>
            <charset val="134"/>
          </rPr>
          <t>Greg Arena:</t>
        </r>
        <r>
          <rPr>
            <sz val="9"/>
            <rFont val="Tahoma"/>
            <charset val="134"/>
          </rPr>
          <t xml:space="preserve">
Opaline Cinnamon Light Green</t>
        </r>
      </text>
    </comment>
    <comment ref="BI46" authorId="0">
      <text>
        <r>
          <rPr>
            <b/>
            <sz val="9"/>
            <rFont val="Tahoma"/>
            <charset val="134"/>
          </rPr>
          <t>Greg Arena:</t>
        </r>
        <r>
          <rPr>
            <sz val="9"/>
            <rFont val="Tahoma"/>
            <charset val="134"/>
          </rPr>
          <t xml:space="preserve">
Opaline Cinnamon Grey Green</t>
        </r>
      </text>
    </comment>
    <comment ref="BJ46" authorId="0">
      <text>
        <r>
          <rPr>
            <b/>
            <sz val="9"/>
            <rFont val="Tahoma"/>
            <charset val="134"/>
          </rPr>
          <t>Greg Arena:</t>
        </r>
        <r>
          <rPr>
            <sz val="9"/>
            <rFont val="Tahoma"/>
            <charset val="134"/>
          </rPr>
          <t xml:space="preserve">
Opaline Cinnamon Sky</t>
        </r>
      </text>
    </comment>
    <comment ref="BK46" authorId="0">
      <text>
        <r>
          <rPr>
            <b/>
            <sz val="9"/>
            <rFont val="Tahoma"/>
            <charset val="134"/>
          </rPr>
          <t>Greg Arena:</t>
        </r>
        <r>
          <rPr>
            <sz val="9"/>
            <rFont val="Tahoma"/>
            <charset val="134"/>
          </rPr>
          <t xml:space="preserve">
Opaline Cinnamon Grey</t>
        </r>
      </text>
    </comment>
    <comment ref="BL46" authorId="0">
      <text>
        <r>
          <rPr>
            <b/>
            <sz val="9"/>
            <rFont val="Tahoma"/>
            <charset val="134"/>
          </rPr>
          <t>Greg Arena:</t>
        </r>
        <r>
          <rPr>
            <sz val="9"/>
            <rFont val="Tahoma"/>
            <charset val="134"/>
          </rPr>
          <t xml:space="preserve">
Opaline Cinnamon Dark Green</t>
        </r>
      </text>
    </comment>
    <comment ref="BM46" authorId="0">
      <text>
        <r>
          <rPr>
            <b/>
            <sz val="9"/>
            <rFont val="Tahoma"/>
            <charset val="134"/>
          </rPr>
          <t>Greg Arena:</t>
        </r>
        <r>
          <rPr>
            <sz val="9"/>
            <rFont val="Tahoma"/>
            <charset val="134"/>
          </rPr>
          <t xml:space="preserve">
Opaline Cinnamon Cobalt</t>
        </r>
      </text>
    </comment>
    <comment ref="BH54" authorId="0">
      <text>
        <r>
          <rPr>
            <b/>
            <sz val="9"/>
            <rFont val="Tahoma"/>
            <charset val="134"/>
          </rPr>
          <t>Greg Arena:</t>
        </r>
        <r>
          <rPr>
            <sz val="9"/>
            <rFont val="Tahoma"/>
            <charset val="134"/>
          </rPr>
          <t xml:space="preserve">
Albino</t>
        </r>
      </text>
    </comment>
    <comment ref="BI54" authorId="0">
      <text>
        <r>
          <rPr>
            <b/>
            <sz val="9"/>
            <rFont val="Tahoma"/>
            <charset val="134"/>
          </rPr>
          <t>Greg Arena:</t>
        </r>
        <r>
          <rPr>
            <sz val="9"/>
            <rFont val="Tahoma"/>
            <charset val="134"/>
          </rPr>
          <t xml:space="preserve">
Yellowface/Goldenface Albino</t>
        </r>
      </text>
    </comment>
    <comment ref="BH58" authorId="0">
      <text>
        <r>
          <rPr>
            <b/>
            <sz val="9"/>
            <rFont val="Tahoma"/>
            <charset val="134"/>
          </rPr>
          <t>Greg Arena:</t>
        </r>
        <r>
          <rPr>
            <sz val="9"/>
            <rFont val="Tahoma"/>
            <charset val="134"/>
          </rPr>
          <t xml:space="preserve">
Green/Grey Green Spangle</t>
        </r>
      </text>
    </comment>
    <comment ref="BI58" authorId="0">
      <text>
        <r>
          <rPr>
            <b/>
            <sz val="9"/>
            <rFont val="Tahoma"/>
            <charset val="134"/>
          </rPr>
          <t>Greg Arena:</t>
        </r>
        <r>
          <rPr>
            <sz val="9"/>
            <rFont val="Tahoma"/>
            <charset val="134"/>
          </rPr>
          <t xml:space="preserve">
Green/Grey Green Opaline Spangle</t>
        </r>
      </text>
    </comment>
    <comment ref="BJ58" authorId="0">
      <text>
        <r>
          <rPr>
            <b/>
            <sz val="9"/>
            <rFont val="Tahoma"/>
            <charset val="134"/>
          </rPr>
          <t>Greg Arena:</t>
        </r>
        <r>
          <rPr>
            <sz val="9"/>
            <rFont val="Tahoma"/>
            <charset val="134"/>
          </rPr>
          <t xml:space="preserve">
Blue/Grey Spangle
</t>
        </r>
      </text>
    </comment>
    <comment ref="BK58" authorId="0">
      <text>
        <r>
          <rPr>
            <b/>
            <sz val="9"/>
            <rFont val="Tahoma"/>
            <charset val="134"/>
          </rPr>
          <t>Greg Arena:</t>
        </r>
        <r>
          <rPr>
            <sz val="9"/>
            <rFont val="Tahoma"/>
            <charset val="134"/>
          </rPr>
          <t xml:space="preserve">
Blue/Grey Opaline 
Spangle
</t>
        </r>
      </text>
    </comment>
    <comment ref="BL58" authorId="0">
      <text>
        <r>
          <rPr>
            <b/>
            <sz val="9"/>
            <rFont val="Tahoma"/>
            <charset val="134"/>
          </rPr>
          <t>Greg Arena:</t>
        </r>
        <r>
          <rPr>
            <sz val="9"/>
            <rFont val="Tahoma"/>
            <charset val="134"/>
          </rPr>
          <t xml:space="preserve">
Dark Factor Spangle</t>
        </r>
      </text>
    </comment>
    <comment ref="BM58" authorId="0">
      <text>
        <r>
          <rPr>
            <b/>
            <sz val="9"/>
            <rFont val="Tahoma"/>
            <charset val="134"/>
          </rPr>
          <t>Greg Arena:</t>
        </r>
        <r>
          <rPr>
            <sz val="9"/>
            <rFont val="Tahoma"/>
            <charset val="134"/>
          </rPr>
          <t xml:space="preserve">
Yellowface Spangle</t>
        </r>
      </text>
    </comment>
    <comment ref="BH62" authorId="0">
      <text>
        <r>
          <rPr>
            <b/>
            <sz val="9"/>
            <rFont val="Tahoma"/>
            <charset val="134"/>
          </rPr>
          <t>Greg Arena:</t>
        </r>
        <r>
          <rPr>
            <sz val="9"/>
            <rFont val="Tahoma"/>
            <charset val="134"/>
          </rPr>
          <t xml:space="preserve">
Double Factor Spangle</t>
        </r>
      </text>
    </comment>
    <comment ref="BH66" authorId="0">
      <text>
        <r>
          <rPr>
            <b/>
            <sz val="9"/>
            <rFont val="Tahoma"/>
            <charset val="134"/>
          </rPr>
          <t>Greg Arena:</t>
        </r>
        <r>
          <rPr>
            <sz val="9"/>
            <rFont val="Tahoma"/>
            <charset val="134"/>
          </rPr>
          <t xml:space="preserve">
Green/Grey Green Australian Pied</t>
        </r>
      </text>
    </comment>
    <comment ref="BI66" authorId="0">
      <text>
        <r>
          <rPr>
            <b/>
            <sz val="9"/>
            <rFont val="Tahoma"/>
            <charset val="134"/>
          </rPr>
          <t>Greg Arena:</t>
        </r>
        <r>
          <rPr>
            <sz val="9"/>
            <rFont val="Tahoma"/>
            <charset val="134"/>
          </rPr>
          <t xml:space="preserve">
Green/Grey Green Opaline Australian Pied</t>
        </r>
      </text>
    </comment>
    <comment ref="BJ66" authorId="0">
      <text>
        <r>
          <rPr>
            <b/>
            <sz val="9"/>
            <rFont val="Tahoma"/>
            <charset val="134"/>
          </rPr>
          <t>Greg Arena:</t>
        </r>
        <r>
          <rPr>
            <sz val="9"/>
            <rFont val="Tahoma"/>
            <charset val="134"/>
          </rPr>
          <t xml:space="preserve">
Blue/Grey Australian Pied</t>
        </r>
      </text>
    </comment>
    <comment ref="BK66" authorId="0">
      <text>
        <r>
          <rPr>
            <b/>
            <sz val="9"/>
            <rFont val="Tahoma"/>
            <charset val="134"/>
          </rPr>
          <t>Greg Arena:</t>
        </r>
        <r>
          <rPr>
            <sz val="9"/>
            <rFont val="Tahoma"/>
            <charset val="134"/>
          </rPr>
          <t xml:space="preserve">
Blue/Grey Opaline Australian Pied</t>
        </r>
      </text>
    </comment>
    <comment ref="BL66" authorId="0">
      <text>
        <r>
          <rPr>
            <b/>
            <sz val="9"/>
            <rFont val="Tahoma"/>
            <charset val="134"/>
          </rPr>
          <t>Greg Arena:</t>
        </r>
        <r>
          <rPr>
            <sz val="9"/>
            <rFont val="Tahoma"/>
            <charset val="134"/>
          </rPr>
          <t xml:space="preserve">
Dark Factor Australian Pied</t>
        </r>
      </text>
    </comment>
    <comment ref="BM66" authorId="0">
      <text>
        <r>
          <rPr>
            <b/>
            <sz val="9"/>
            <rFont val="Tahoma"/>
            <charset val="134"/>
          </rPr>
          <t>Greg Arena:</t>
        </r>
        <r>
          <rPr>
            <sz val="9"/>
            <rFont val="Tahoma"/>
            <charset val="134"/>
          </rPr>
          <t xml:space="preserve">
Yellowface Australian Pied</t>
        </r>
      </text>
    </comment>
    <comment ref="BH70" authorId="0">
      <text>
        <r>
          <rPr>
            <b/>
            <sz val="9"/>
            <rFont val="Tahoma"/>
            <charset val="134"/>
          </rPr>
          <t>Greg Arena:</t>
        </r>
        <r>
          <rPr>
            <sz val="9"/>
            <rFont val="Tahoma"/>
            <charset val="134"/>
          </rPr>
          <t xml:space="preserve">
Normal &amp; Cinnamon Normal Yellowface</t>
        </r>
      </text>
    </comment>
    <comment ref="BI70" authorId="0">
      <text>
        <r>
          <rPr>
            <b/>
            <sz val="9"/>
            <rFont val="Tahoma"/>
            <charset val="134"/>
          </rPr>
          <t>Greg Arena:</t>
        </r>
        <r>
          <rPr>
            <sz val="9"/>
            <rFont val="Tahoma"/>
            <charset val="134"/>
          </rPr>
          <t xml:space="preserve">
Opaline &amp; Cinnamon Opaline Yellowface</t>
        </r>
      </text>
    </comment>
    <comment ref="BJ70" authorId="0">
      <text>
        <r>
          <rPr>
            <b/>
            <sz val="9"/>
            <rFont val="Tahoma"/>
            <charset val="134"/>
          </rPr>
          <t>Greg Arena:</t>
        </r>
        <r>
          <rPr>
            <sz val="9"/>
            <rFont val="Tahoma"/>
            <charset val="134"/>
          </rPr>
          <t xml:space="preserve">
Dark Factor Yellowface</t>
        </r>
      </text>
    </comment>
    <comment ref="BH74" authorId="0">
      <text>
        <r>
          <rPr>
            <b/>
            <sz val="9"/>
            <rFont val="Tahoma"/>
            <charset val="134"/>
          </rPr>
          <t>Greg Arena:</t>
        </r>
        <r>
          <rPr>
            <sz val="9"/>
            <rFont val="Tahoma"/>
            <charset val="134"/>
          </rPr>
          <t xml:space="preserve">
Laced Clearbody - Texas</t>
        </r>
      </text>
    </comment>
    <comment ref="BH86" authorId="0">
      <text>
        <r>
          <rPr>
            <b/>
            <sz val="9"/>
            <rFont val="Tahoma"/>
            <charset val="134"/>
          </rPr>
          <t>Greg Arena:</t>
        </r>
        <r>
          <rPr>
            <sz val="9"/>
            <rFont val="Tahoma"/>
            <charset val="134"/>
          </rPr>
          <t xml:space="preserve">
Olive Green</t>
        </r>
      </text>
    </comment>
    <comment ref="BI86" authorId="0">
      <text>
        <r>
          <rPr>
            <b/>
            <sz val="9"/>
            <rFont val="Tahoma"/>
            <charset val="134"/>
          </rPr>
          <t>Greg Arena:</t>
        </r>
        <r>
          <rPr>
            <sz val="9"/>
            <rFont val="Tahoma"/>
            <charset val="134"/>
          </rPr>
          <t xml:space="preserve">
Mauve</t>
        </r>
      </text>
    </comment>
    <comment ref="G94" authorId="0">
      <text>
        <r>
          <rPr>
            <b/>
            <sz val="9"/>
            <rFont val="Tahoma"/>
            <charset val="134"/>
          </rPr>
          <t>Greg Arena:</t>
        </r>
        <r>
          <rPr>
            <sz val="9"/>
            <rFont val="Tahoma"/>
            <charset val="134"/>
          </rPr>
          <t xml:space="preserve">
Way too many possible combinations to cover them all.</t>
        </r>
      </text>
    </comment>
    <comment ref="BH94" authorId="0">
      <text>
        <r>
          <rPr>
            <b/>
            <sz val="9"/>
            <rFont val="Tahoma"/>
            <charset val="134"/>
          </rPr>
          <t>Greg Arena:</t>
        </r>
        <r>
          <rPr>
            <sz val="9"/>
            <rFont val="Tahoma"/>
            <charset val="134"/>
          </rPr>
          <t xml:space="preserve">
Two or more varieties, one of which may be a rare variety.</t>
        </r>
      </text>
    </comment>
    <comment ref="G99" authorId="0">
      <text>
        <r>
          <rPr>
            <b/>
            <sz val="9"/>
            <rFont val="Tahoma"/>
            <charset val="134"/>
          </rPr>
          <t>Greg Arena:</t>
        </r>
        <r>
          <rPr>
            <sz val="9"/>
            <rFont val="Tahoma"/>
            <charset val="134"/>
          </rPr>
          <t xml:space="preserve">
Too many possible combinations to list.</t>
        </r>
      </text>
    </comment>
    <comment ref="G107" authorId="0">
      <text>
        <r>
          <rPr>
            <b/>
            <sz val="9"/>
            <rFont val="Tahoma"/>
            <charset val="134"/>
          </rPr>
          <t>Greg Arena:</t>
        </r>
        <r>
          <rPr>
            <sz val="9"/>
            <rFont val="Tahoma"/>
            <charset val="134"/>
          </rPr>
          <t xml:space="preserve">
Too many combinations to list</t>
        </r>
      </text>
    </comment>
    <comment ref="BH107" authorId="0">
      <text>
        <r>
          <rPr>
            <b/>
            <sz val="9"/>
            <rFont val="Tahoma"/>
            <charset val="134"/>
          </rPr>
          <t>Greg Arena:</t>
        </r>
        <r>
          <rPr>
            <sz val="9"/>
            <rFont val="Tahoma"/>
            <charset val="134"/>
          </rPr>
          <t xml:space="preserve">
Greywing</t>
        </r>
      </text>
    </comment>
    <comment ref="BH111" authorId="0">
      <text>
        <r>
          <rPr>
            <b/>
            <sz val="9"/>
            <rFont val="Tahoma"/>
            <charset val="134"/>
          </rPr>
          <t>Greg Arena:</t>
        </r>
        <r>
          <rPr>
            <sz val="9"/>
            <rFont val="Tahoma"/>
            <charset val="134"/>
          </rPr>
          <t xml:space="preserve">
All Other Rare Varieties</t>
        </r>
      </text>
    </comment>
    <comment ref="BH119" authorId="0">
      <text>
        <r>
          <rPr>
            <b/>
            <sz val="9"/>
            <rFont val="Tahoma"/>
            <charset val="134"/>
          </rPr>
          <t>Greg Arena:</t>
        </r>
        <r>
          <rPr>
            <sz val="9"/>
            <rFont val="Tahoma"/>
            <charset val="134"/>
          </rPr>
          <t xml:space="preserve">
Clearflighted
</t>
        </r>
      </text>
    </comment>
    <comment ref="BI119" authorId="0">
      <text>
        <r>
          <rPr>
            <b/>
            <sz val="9"/>
            <rFont val="Tahoma"/>
            <charset val="134"/>
          </rPr>
          <t>Greg Arena:</t>
        </r>
        <r>
          <rPr>
            <sz val="9"/>
            <rFont val="Tahoma"/>
            <charset val="134"/>
          </rPr>
          <t xml:space="preserve">
All Other Rare Varieties</t>
        </r>
      </text>
    </comment>
    <comment ref="BH127" authorId="0">
      <text>
        <r>
          <rPr>
            <b/>
            <sz val="9"/>
            <rFont val="Tahoma"/>
            <charset val="134"/>
          </rPr>
          <t>Greg Arena:</t>
        </r>
        <r>
          <rPr>
            <sz val="9"/>
            <rFont val="Tahoma"/>
            <charset val="134"/>
          </rPr>
          <t xml:space="preserve">
Black-Eyed Clear</t>
        </r>
      </text>
    </comment>
    <comment ref="BH139" authorId="0">
      <text>
        <r>
          <rPr>
            <b/>
            <sz val="9"/>
            <rFont val="Tahoma"/>
            <charset val="134"/>
          </rPr>
          <t>Greg Arena:</t>
        </r>
        <r>
          <rPr>
            <sz val="9"/>
            <rFont val="Tahoma"/>
            <charset val="134"/>
          </rPr>
          <t xml:space="preserve">
Red Eye Lacewing</t>
        </r>
      </text>
    </comment>
    <comment ref="G143" authorId="0">
      <text>
        <r>
          <rPr>
            <b/>
            <sz val="9"/>
            <rFont val="Tahoma"/>
            <charset val="134"/>
          </rPr>
          <t>Greg Arena:</t>
        </r>
        <r>
          <rPr>
            <sz val="9"/>
            <rFont val="Tahoma"/>
            <charset val="134"/>
          </rPr>
          <t xml:space="preserve">
Too many possible combinations to list (crested normal, crested opaline, etc.)</t>
        </r>
      </text>
    </comment>
    <comment ref="BH147" authorId="0">
      <text>
        <r>
          <rPr>
            <b/>
            <sz val="9"/>
            <rFont val="Tahoma"/>
            <charset val="134"/>
          </rPr>
          <t>Greg Arena:</t>
        </r>
        <r>
          <rPr>
            <sz val="9"/>
            <rFont val="Tahoma"/>
            <charset val="134"/>
          </rPr>
          <t xml:space="preserve">
All Other Rare Varieties</t>
        </r>
      </text>
    </comment>
    <comment ref="BH151" authorId="0">
      <text>
        <r>
          <rPr>
            <b/>
            <sz val="9"/>
            <rFont val="Tahoma"/>
            <charset val="134"/>
          </rPr>
          <t>Greg Arena:</t>
        </r>
        <r>
          <rPr>
            <sz val="9"/>
            <rFont val="Tahoma"/>
            <charset val="134"/>
          </rPr>
          <t xml:space="preserve">
All Other Rare Varieties</t>
        </r>
      </text>
    </comment>
    <comment ref="BH155" authorId="0">
      <text>
        <r>
          <rPr>
            <b/>
            <sz val="9"/>
            <rFont val="Tahoma"/>
            <charset val="134"/>
          </rPr>
          <t>Greg Arena:</t>
        </r>
        <r>
          <rPr>
            <sz val="9"/>
            <rFont val="Tahoma"/>
            <charset val="134"/>
          </rPr>
          <t xml:space="preserve">
Laced Clearbody - Easley</t>
        </r>
      </text>
    </comment>
    <comment ref="G159" authorId="0">
      <text>
        <r>
          <rPr>
            <b/>
            <sz val="9"/>
            <rFont val="Tahoma"/>
            <charset val="134"/>
          </rPr>
          <t>Greg Arena:</t>
        </r>
        <r>
          <rPr>
            <sz val="9"/>
            <rFont val="Tahoma"/>
            <charset val="134"/>
          </rPr>
          <t xml:space="preserve">
Way too many possible combinations to cover them all.</t>
        </r>
      </text>
    </comment>
    <comment ref="BH159" authorId="0">
      <text>
        <r>
          <rPr>
            <b/>
            <sz val="9"/>
            <rFont val="Tahoma"/>
            <charset val="134"/>
          </rPr>
          <t>Greg Arena:</t>
        </r>
        <r>
          <rPr>
            <sz val="9"/>
            <rFont val="Tahoma"/>
            <charset val="134"/>
          </rPr>
          <t xml:space="preserve">
Composite - any two or more rare varieties</t>
        </r>
      </text>
    </comment>
    <comment ref="BI159" authorId="0">
      <text>
        <r>
          <rPr>
            <b/>
            <sz val="9"/>
            <rFont val="Tahoma"/>
            <charset val="134"/>
          </rPr>
          <t>Greg Arena:</t>
        </r>
        <r>
          <rPr>
            <sz val="9"/>
            <rFont val="Tahoma"/>
            <charset val="134"/>
          </rPr>
          <t xml:space="preserve">
All Other Rare Varieties</t>
        </r>
      </text>
    </comment>
  </commentList>
</comments>
</file>

<file path=xl/sharedStrings.xml><?xml version="1.0" encoding="utf-8"?>
<sst xmlns="http://schemas.openxmlformats.org/spreadsheetml/2006/main" count="5665" uniqueCount="913">
  <si>
    <t>List of exhibitors, Judges, and Report Preparer</t>
  </si>
  <si>
    <t>Each exhibitor's name must be entered here BEFORE entering his/her birds.</t>
  </si>
  <si>
    <t>Club name:</t>
  </si>
  <si>
    <t>EAST. PENN.BUDGIE CLUB</t>
  </si>
  <si>
    <t>Show Date:</t>
  </si>
  <si>
    <t>Judge #1:</t>
  </si>
  <si>
    <t>Luemma McWilliams</t>
  </si>
  <si>
    <t>Judge #2:</t>
  </si>
  <si>
    <t>Judge #3:</t>
  </si>
  <si>
    <t>Preparer:</t>
  </si>
  <si>
    <t>Chuck Romano</t>
  </si>
  <si>
    <t>Street address:</t>
  </si>
  <si>
    <t>22 Innerhill la</t>
  </si>
  <si>
    <t>City:</t>
  </si>
  <si>
    <t>Matawan</t>
  </si>
  <si>
    <r>
      <rPr>
        <sz val="10"/>
        <rFont val="Arial"/>
        <charset val="134"/>
      </rPr>
      <t xml:space="preserve">State </t>
    </r>
    <r>
      <rPr>
        <b/>
        <sz val="10"/>
        <rFont val="Arial"/>
        <charset val="134"/>
      </rPr>
      <t>(2-letter)</t>
    </r>
    <r>
      <rPr>
        <sz val="10"/>
        <rFont val="Arial"/>
        <charset val="134"/>
      </rPr>
      <t>:</t>
    </r>
  </si>
  <si>
    <t>NJ</t>
  </si>
  <si>
    <r>
      <rPr>
        <sz val="10"/>
        <rFont val="Arial"/>
        <charset val="134"/>
      </rPr>
      <t xml:space="preserve">ZIP </t>
    </r>
    <r>
      <rPr>
        <b/>
        <sz val="10"/>
        <rFont val="Arial"/>
        <charset val="134"/>
      </rPr>
      <t>(5-digit)</t>
    </r>
    <r>
      <rPr>
        <sz val="10"/>
        <rFont val="Arial"/>
        <charset val="134"/>
      </rPr>
      <t>:</t>
    </r>
  </si>
  <si>
    <t>Phone:</t>
  </si>
  <si>
    <t>732-241-8017</t>
  </si>
  <si>
    <t>E-mail:</t>
  </si>
  <si>
    <t>gmarena1@comcast.net</t>
  </si>
  <si>
    <t>Exhibitor #</t>
  </si>
  <si>
    <t>Name</t>
  </si>
  <si>
    <t>Address</t>
  </si>
  <si>
    <t>City</t>
  </si>
  <si>
    <t>State</t>
  </si>
  <si>
    <t>ZIP</t>
  </si>
  <si>
    <t>Phone</t>
  </si>
  <si>
    <t>Greg Arena</t>
  </si>
  <si>
    <t>1635 Silver Birch Ct.</t>
  </si>
  <si>
    <t>Williamstown</t>
  </si>
  <si>
    <t>(856) 740-3985</t>
  </si>
  <si>
    <t>22 Innerhill Lane</t>
  </si>
  <si>
    <t>(732) 583-1591</t>
  </si>
  <si>
    <t>Alan Bundy</t>
  </si>
  <si>
    <t>117 So. Barbara St.</t>
  </si>
  <si>
    <t>Mount Joy</t>
  </si>
  <si>
    <t>PA</t>
  </si>
  <si>
    <t xml:space="preserve">     17552</t>
  </si>
  <si>
    <t>(717) 653-0582</t>
  </si>
  <si>
    <t>Pam &amp; Dave Collier</t>
  </si>
  <si>
    <t>524 Windsor Gate Road</t>
  </si>
  <si>
    <t>Virginia Beach</t>
  </si>
  <si>
    <t>VA</t>
  </si>
  <si>
    <t>(757) 412-5633</t>
  </si>
  <si>
    <t>Slav &amp; Mike Shchrebakov</t>
  </si>
  <si>
    <t>32 Magnolia Apt. 8</t>
  </si>
  <si>
    <t>Jersey City</t>
  </si>
  <si>
    <t>Stuart Sacks</t>
  </si>
  <si>
    <t>211 N Beverly Drive</t>
  </si>
  <si>
    <t>Malakoff</t>
  </si>
  <si>
    <t>TX</t>
  </si>
  <si>
    <t>Joshua Anthony</t>
  </si>
  <si>
    <t>2025 Sundown Dr.</t>
  </si>
  <si>
    <t>Kaufman</t>
  </si>
  <si>
    <t>Jeff Hall</t>
  </si>
  <si>
    <t>1001 Mason Rd.</t>
  </si>
  <si>
    <t>Berlin Heights</t>
  </si>
  <si>
    <t>OH</t>
  </si>
  <si>
    <t>Julie Willis</t>
  </si>
  <si>
    <t>19534 FM 2728</t>
  </si>
  <si>
    <t>Terrell</t>
  </si>
  <si>
    <t>Jeff &amp; Luemma McWilliams</t>
  </si>
  <si>
    <t>1407 Southport Rd.</t>
  </si>
  <si>
    <t>Mt. Pleasant</t>
  </si>
  <si>
    <t>TN</t>
  </si>
  <si>
    <t>James Ward</t>
  </si>
  <si>
    <t>200 Oxbow Landing</t>
  </si>
  <si>
    <t>Burgaw</t>
  </si>
  <si>
    <t>NC</t>
  </si>
  <si>
    <t>Kevin Miller</t>
  </si>
  <si>
    <t>7143 Stoney Point Rd</t>
  </si>
  <si>
    <t>Fayetteville</t>
  </si>
  <si>
    <t>Kevin Smith</t>
  </si>
  <si>
    <t>123 Elizabeth Way</t>
  </si>
  <si>
    <t>Ridge</t>
  </si>
  <si>
    <t>NY</t>
  </si>
  <si>
    <t>Mike Jacobs</t>
  </si>
  <si>
    <t>7504 Albron Road</t>
  </si>
  <si>
    <t>North Roy</t>
  </si>
  <si>
    <t>Dan Roth</t>
  </si>
  <si>
    <t>333 Ray Road</t>
  </si>
  <si>
    <t>Piedmont</t>
  </si>
  <si>
    <t>SC</t>
  </si>
  <si>
    <t>910-259-3837</t>
  </si>
  <si>
    <t>Mike Romano</t>
  </si>
  <si>
    <t>Shawn Romano</t>
  </si>
  <si>
    <t>Ralph Cox</t>
  </si>
  <si>
    <t>5084 Orville Ave</t>
  </si>
  <si>
    <t>Balto</t>
  </si>
  <si>
    <t>MD</t>
  </si>
  <si>
    <t>Dan Ouzts</t>
  </si>
  <si>
    <t>Henry Timmes</t>
  </si>
  <si>
    <t>12080 NW 27 Ct.</t>
  </si>
  <si>
    <t>Plantation</t>
  </si>
  <si>
    <t>FL</t>
  </si>
  <si>
    <t>Teddy Davis</t>
  </si>
  <si>
    <t>Lake Placid</t>
  </si>
  <si>
    <t>Bernice O'Steen</t>
  </si>
  <si>
    <t>1324 Lamboll Ave</t>
  </si>
  <si>
    <t>Jacksonville</t>
  </si>
  <si>
    <t>Pauline Domenge</t>
  </si>
  <si>
    <t>708 Houston Ave.</t>
  </si>
  <si>
    <t>Hampton</t>
  </si>
  <si>
    <t>Christopher J. Boyle</t>
  </si>
  <si>
    <t>2716 Bayard St.</t>
  </si>
  <si>
    <t>East Point</t>
  </si>
  <si>
    <t>GA</t>
  </si>
  <si>
    <t>Milton Kirkland</t>
  </si>
  <si>
    <t>3050 Kari Brook Lane</t>
  </si>
  <si>
    <t>Monroe</t>
  </si>
  <si>
    <t>Nelson Carpentier</t>
  </si>
  <si>
    <t>92 Furnace Ave. Unit 4</t>
  </si>
  <si>
    <t>Stafford Springs</t>
  </si>
  <si>
    <t>CT</t>
  </si>
  <si>
    <t>Pablo Ortiz</t>
  </si>
  <si>
    <t>5861 NW Leghorn Ave.</t>
  </si>
  <si>
    <t>Port St. Lucie</t>
  </si>
  <si>
    <t>Alina Ortiz</t>
  </si>
  <si>
    <t>Mark Gray</t>
  </si>
  <si>
    <t>12453 Forrest Braud Lane</t>
  </si>
  <si>
    <t>Gonzales</t>
  </si>
  <si>
    <t>LA</t>
  </si>
  <si>
    <t>Aldo Covello</t>
  </si>
  <si>
    <t>243 Hollywood Ave.</t>
  </si>
  <si>
    <t>Fairfield</t>
  </si>
  <si>
    <t>Owen Covello</t>
  </si>
  <si>
    <t>Gregory Covello, Jr</t>
  </si>
  <si>
    <t>Gregory Covello, Sr</t>
  </si>
  <si>
    <t>Vic Lassalle</t>
  </si>
  <si>
    <t>PO  Box 44</t>
  </si>
  <si>
    <t>Talisheek</t>
  </si>
  <si>
    <t>Capi/Spier</t>
  </si>
  <si>
    <t>625 Greystone Park NE</t>
  </si>
  <si>
    <t>Atlanta</t>
  </si>
  <si>
    <t>Maureen Broderick</t>
  </si>
  <si>
    <t>70 E. Broad St.</t>
  </si>
  <si>
    <t>Newman</t>
  </si>
  <si>
    <t>Mike Abbate</t>
  </si>
  <si>
    <t>38 Long Ave.</t>
  </si>
  <si>
    <t>Hillside</t>
  </si>
  <si>
    <t>Richard Werner</t>
  </si>
  <si>
    <t>150 Buck Hill Rd</t>
  </si>
  <si>
    <t>Blakeslee</t>
  </si>
  <si>
    <t>Herb Doucet</t>
  </si>
  <si>
    <t>1019 Granger St.</t>
  </si>
  <si>
    <t>Jennings</t>
  </si>
  <si>
    <t>Richard Schmidt</t>
  </si>
  <si>
    <t>10610 Balm Riverview Rd.</t>
  </si>
  <si>
    <t>Riverview</t>
  </si>
  <si>
    <t>Ken Saxion</t>
  </si>
  <si>
    <t>6321 Hwy 19 W.</t>
  </si>
  <si>
    <t>Ripley</t>
  </si>
  <si>
    <t>David Eberst</t>
  </si>
  <si>
    <t>8329 SW 138 St.</t>
  </si>
  <si>
    <t>Archer</t>
  </si>
  <si>
    <t>Steven Sarro</t>
  </si>
  <si>
    <t>14459 Long Green Drive</t>
  </si>
  <si>
    <t>Silver Spring</t>
  </si>
  <si>
    <t>Wendy &amp; Rafael Garcia</t>
  </si>
  <si>
    <t>42 Old Mill Rd.</t>
  </si>
  <si>
    <t>Yorktown Hgts</t>
  </si>
  <si>
    <t>Joyce D'Accardi</t>
  </si>
  <si>
    <t>4 Wendy Lane</t>
  </si>
  <si>
    <t>Marlboro</t>
  </si>
  <si>
    <t>Robert Travnicek</t>
  </si>
  <si>
    <t>Andrew Thompson</t>
  </si>
  <si>
    <t>Marcia Halbert</t>
  </si>
  <si>
    <t>112 Richmond Ave.</t>
  </si>
  <si>
    <t>Spotswood</t>
  </si>
  <si>
    <t>(732) 416-0916</t>
  </si>
  <si>
    <t>Frank Swider</t>
  </si>
  <si>
    <t>Eduardo Rodes</t>
  </si>
  <si>
    <t>Alan Horton</t>
  </si>
  <si>
    <t>Temple</t>
  </si>
  <si>
    <t>(254) 493-7066</t>
  </si>
  <si>
    <t>Holger Moeller</t>
  </si>
  <si>
    <t>Hollister</t>
  </si>
  <si>
    <t>CA</t>
  </si>
  <si>
    <t>(831) 710-1594</t>
  </si>
  <si>
    <t>Virgil Oliphant</t>
  </si>
  <si>
    <t>1035 Summerplace Lane</t>
  </si>
  <si>
    <t>Southlake</t>
  </si>
  <si>
    <t>(817) 481-4759</t>
  </si>
  <si>
    <t>Stephen Higgins</t>
  </si>
  <si>
    <t>3023 CR 237</t>
  </si>
  <si>
    <t>Alvin</t>
  </si>
  <si>
    <t>(713) 819-8769</t>
  </si>
  <si>
    <t>Dan Scholtes</t>
  </si>
  <si>
    <t>617 N. 7th Street</t>
  </si>
  <si>
    <t>Grimes</t>
  </si>
  <si>
    <t>IA</t>
  </si>
  <si>
    <t>(515) 225-6115</t>
  </si>
  <si>
    <t>Mike Blair</t>
  </si>
  <si>
    <t>4832 Slauson Avenue</t>
  </si>
  <si>
    <t>Culver City</t>
  </si>
  <si>
    <t>(805) 492-2996</t>
  </si>
  <si>
    <t>Marsha Conley</t>
  </si>
  <si>
    <t>1692 Gebhardt Rd.</t>
  </si>
  <si>
    <t>Sealy</t>
  </si>
  <si>
    <t>(979) 758-4017</t>
  </si>
  <si>
    <t>Dewayne Weldon</t>
  </si>
  <si>
    <t>328 Luce Road</t>
  </si>
  <si>
    <t>Huntington</t>
  </si>
  <si>
    <t>(936) 422-9092</t>
  </si>
  <si>
    <t>Robert Marshall, Jr.</t>
  </si>
  <si>
    <t>206 Wooded Way</t>
  </si>
  <si>
    <t>Louisville</t>
  </si>
  <si>
    <t>KY</t>
  </si>
  <si>
    <t>(502) 968-4874</t>
  </si>
  <si>
    <t>Bob Wilson</t>
  </si>
  <si>
    <t>Holt</t>
  </si>
  <si>
    <t>MO</t>
  </si>
  <si>
    <t>Frank Rivera</t>
  </si>
  <si>
    <t>Kathy Abdis</t>
  </si>
  <si>
    <t>Bob Vargo</t>
  </si>
  <si>
    <t>Connie Lovell</t>
  </si>
  <si>
    <t>Greg Lovell</t>
  </si>
  <si>
    <t>Jimmy Strong</t>
  </si>
  <si>
    <t>Brian Draxler</t>
  </si>
  <si>
    <t>Stephanie Pierce</t>
  </si>
  <si>
    <t>Tom Dietrick</t>
  </si>
  <si>
    <t>Tracy Carter</t>
  </si>
  <si>
    <t>Debbie Grant</t>
  </si>
  <si>
    <t>Drew Angus</t>
  </si>
  <si>
    <t>Linda Fadigan</t>
  </si>
  <si>
    <t>Christina Hallock</t>
  </si>
  <si>
    <t>Michael Cannizzaro</t>
  </si>
  <si>
    <t>Bob Kroshefsky</t>
  </si>
  <si>
    <t>Barbara Waterman</t>
  </si>
  <si>
    <t>exhibitors detected</t>
  </si>
  <si>
    <t>Full state name</t>
  </si>
  <si>
    <t>Abbreviation</t>
  </si>
  <si>
    <t>J</t>
  </si>
  <si>
    <t>&lt;- Required because Bill Gates is a shithead</t>
  </si>
  <si>
    <t>Alabama</t>
  </si>
  <si>
    <t>AL</t>
  </si>
  <si>
    <t>N</t>
  </si>
  <si>
    <t>Alaska</t>
  </si>
  <si>
    <t>AK</t>
  </si>
  <si>
    <t>I</t>
  </si>
  <si>
    <t>Arizona</t>
  </si>
  <si>
    <t>AZ</t>
  </si>
  <si>
    <t>C</t>
  </si>
  <si>
    <t>Arkansas</t>
  </si>
  <si>
    <t>AR</t>
  </si>
  <si>
    <t>California</t>
  </si>
  <si>
    <t>Cock</t>
  </si>
  <si>
    <t>For the CLASSES worksheet</t>
  </si>
  <si>
    <t>Colorado</t>
  </si>
  <si>
    <t>CO</t>
  </si>
  <si>
    <t>Hen</t>
  </si>
  <si>
    <t>Connecticut</t>
  </si>
  <si>
    <t>Male</t>
  </si>
  <si>
    <t>Delaware</t>
  </si>
  <si>
    <t>DE</t>
  </si>
  <si>
    <t>Female</t>
  </si>
  <si>
    <t>District of Columbia</t>
  </si>
  <si>
    <t>DC</t>
  </si>
  <si>
    <t>Florida</t>
  </si>
  <si>
    <t>Old</t>
  </si>
  <si>
    <t>Georgia</t>
  </si>
  <si>
    <t>Young</t>
  </si>
  <si>
    <t>Hawaii</t>
  </si>
  <si>
    <t>HI</t>
  </si>
  <si>
    <t>Idaho</t>
  </si>
  <si>
    <t>ID</t>
  </si>
  <si>
    <t>NO</t>
  </si>
  <si>
    <t>Illinois</t>
  </si>
  <si>
    <t>IL</t>
  </si>
  <si>
    <t>YES</t>
  </si>
  <si>
    <t>Indiana</t>
  </si>
  <si>
    <t>IN</t>
  </si>
  <si>
    <t>ENTER</t>
  </si>
  <si>
    <t>Iowa</t>
  </si>
  <si>
    <t>Kansas</t>
  </si>
  <si>
    <t>KS</t>
  </si>
  <si>
    <t>Kentucky</t>
  </si>
  <si>
    <t>Louisiana</t>
  </si>
  <si>
    <t>Maine</t>
  </si>
  <si>
    <t>ME</t>
  </si>
  <si>
    <t>Montana</t>
  </si>
  <si>
    <t>MT</t>
  </si>
  <si>
    <t>Nebraska</t>
  </si>
  <si>
    <t>NE</t>
  </si>
  <si>
    <t>Nevada</t>
  </si>
  <si>
    <t>NV</t>
  </si>
  <si>
    <t>New Hampshire</t>
  </si>
  <si>
    <t>NH</t>
  </si>
  <si>
    <t>New Jersey</t>
  </si>
  <si>
    <t>New Mexico</t>
  </si>
  <si>
    <t>NM</t>
  </si>
  <si>
    <t>New York</t>
  </si>
  <si>
    <t>North Carolina</t>
  </si>
  <si>
    <t>North Dakota</t>
  </si>
  <si>
    <t>ND</t>
  </si>
  <si>
    <t>Ohio</t>
  </si>
  <si>
    <t>Oklahoma</t>
  </si>
  <si>
    <t>OK</t>
  </si>
  <si>
    <t>Oregon</t>
  </si>
  <si>
    <t>OR</t>
  </si>
  <si>
    <t>Maryland</t>
  </si>
  <si>
    <t>Massachusetts</t>
  </si>
  <si>
    <t>MA</t>
  </si>
  <si>
    <t>Michigan</t>
  </si>
  <si>
    <t>MI</t>
  </si>
  <si>
    <t>Minnesota</t>
  </si>
  <si>
    <t>MN</t>
  </si>
  <si>
    <t>Mississippi</t>
  </si>
  <si>
    <t>MS</t>
  </si>
  <si>
    <t>Missouri</t>
  </si>
  <si>
    <t>Pennsylvania</t>
  </si>
  <si>
    <t>Rhode Island</t>
  </si>
  <si>
    <t>RI</t>
  </si>
  <si>
    <t>South Carolina</t>
  </si>
  <si>
    <t>South Dakota</t>
  </si>
  <si>
    <t>SD</t>
  </si>
  <si>
    <t>Tennessee</t>
  </si>
  <si>
    <t>Texas</t>
  </si>
  <si>
    <t>Utah</t>
  </si>
  <si>
    <t>UT</t>
  </si>
  <si>
    <t>Vermont</t>
  </si>
  <si>
    <t>VT</t>
  </si>
  <si>
    <t>Virginia</t>
  </si>
  <si>
    <t>Washington</t>
  </si>
  <si>
    <t>WA</t>
  </si>
  <si>
    <t>West Virginia</t>
  </si>
  <si>
    <t>WV</t>
  </si>
  <si>
    <t>Wisconsin</t>
  </si>
  <si>
    <t>WI</t>
  </si>
  <si>
    <t>Wyoming</t>
  </si>
  <si>
    <t>WY</t>
  </si>
  <si>
    <t>Ontario</t>
  </si>
  <si>
    <t>ON</t>
  </si>
  <si>
    <t>Yes, I know these are provinces and/or territories of Canada and not states</t>
  </si>
  <si>
    <t>Quebec</t>
  </si>
  <si>
    <t>QC</t>
  </si>
  <si>
    <t>Nova Scotia</t>
  </si>
  <si>
    <t>NS</t>
  </si>
  <si>
    <t>New Brunswick</t>
  </si>
  <si>
    <t>NB</t>
  </si>
  <si>
    <t>Manitoba</t>
  </si>
  <si>
    <t>MB</t>
  </si>
  <si>
    <t>British Columbia</t>
  </si>
  <si>
    <t>BC</t>
  </si>
  <si>
    <t>Prince Edward Island</t>
  </si>
  <si>
    <t>PE</t>
  </si>
  <si>
    <t>Saskatchewan</t>
  </si>
  <si>
    <t>SK</t>
  </si>
  <si>
    <t>Alberta</t>
  </si>
  <si>
    <t>AB</t>
  </si>
  <si>
    <t>Newfoundland &amp; Labrador</t>
  </si>
  <si>
    <t>NL</t>
  </si>
  <si>
    <t>Northwest Territories</t>
  </si>
  <si>
    <t>NT</t>
  </si>
  <si>
    <t>Yukon</t>
  </si>
  <si>
    <t>YT</t>
  </si>
  <si>
    <t>Nunavut</t>
  </si>
  <si>
    <t>NU</t>
  </si>
  <si>
    <t>DATE:</t>
  </si>
  <si>
    <r>
      <rPr>
        <sz val="10"/>
        <rFont val="Arial"/>
        <charset val="134"/>
      </rPr>
      <t xml:space="preserve">   Data may only be entered manually for class and band number. </t>
    </r>
    <r>
      <rPr>
        <b/>
        <sz val="12"/>
        <color rgb="FFFF0000"/>
        <rFont val="Arial"/>
        <charset val="134"/>
      </rPr>
      <t>You may not enter names &amp; tag numbers manually.</t>
    </r>
  </si>
  <si>
    <r>
      <rPr>
        <b/>
        <sz val="10"/>
        <rFont val="Arial"/>
        <charset val="134"/>
      </rPr>
      <t xml:space="preserve">   Use "Assign Cage Tag Numbers" and "Remove Cage Tag Numbers" to add &amp; remove entries. </t>
    </r>
    <r>
      <rPr>
        <b/>
        <u/>
        <sz val="12"/>
        <color rgb="FFFF0000"/>
        <rFont val="Arial"/>
        <charset val="134"/>
      </rPr>
      <t>Do not use copy &amp; paste!</t>
    </r>
  </si>
  <si>
    <t>BAND</t>
  </si>
  <si>
    <t>Cage #</t>
  </si>
  <si>
    <t>EXHIBITOR</t>
  </si>
  <si>
    <t>EXHIBITOR
NUMBER</t>
  </si>
  <si>
    <t>BAA
CLASS</t>
  </si>
  <si>
    <t>BAA
SECTION</t>
  </si>
  <si>
    <t>SEX</t>
  </si>
  <si>
    <t>OLD/
YOUNG</t>
  </si>
  <si>
    <t>CODE</t>
  </si>
  <si>
    <t>NO.</t>
  </si>
  <si>
    <t>YEAR</t>
  </si>
  <si>
    <t>COLOR &amp; VARIETY</t>
  </si>
  <si>
    <t>Exhibitor's
Division</t>
  </si>
  <si>
    <t>Occupied cage #</t>
  </si>
  <si>
    <t>Original ABS CLASS</t>
  </si>
  <si>
    <r>
      <rPr>
        <b/>
        <sz val="12"/>
        <rFont val="Arial"/>
        <charset val="134"/>
      </rPr>
      <t xml:space="preserve">JUNIOR </t>
    </r>
    <r>
      <rPr>
        <b/>
        <sz val="12"/>
        <color rgb="FFFF0000"/>
        <rFont val="Arial"/>
        <charset val="134"/>
      </rPr>
      <t>(150 entries maximum)</t>
    </r>
  </si>
  <si>
    <r>
      <rPr>
        <b/>
        <sz val="12"/>
        <rFont val="Arial"/>
        <charset val="134"/>
      </rPr>
      <t xml:space="preserve">NOVICE </t>
    </r>
    <r>
      <rPr>
        <b/>
        <sz val="12"/>
        <color rgb="FFFF0000"/>
        <rFont val="Arial"/>
        <charset val="134"/>
      </rPr>
      <t>(300 entries maximum)</t>
    </r>
  </si>
  <si>
    <t>DM1</t>
  </si>
  <si>
    <t>Texas Clearbody</t>
  </si>
  <si>
    <t>CLH</t>
  </si>
  <si>
    <t>White</t>
  </si>
  <si>
    <t>Yellow</t>
  </si>
  <si>
    <t>JL</t>
  </si>
  <si>
    <t>Grey Green</t>
  </si>
  <si>
    <t>Cinnamon Blue</t>
  </si>
  <si>
    <t>Yellowface Grey</t>
  </si>
  <si>
    <t>Yellowface Sky</t>
  </si>
  <si>
    <t>TCD</t>
  </si>
  <si>
    <t>Grey</t>
  </si>
  <si>
    <t>Lutino</t>
  </si>
  <si>
    <t>TLC</t>
  </si>
  <si>
    <t>Light Green</t>
  </si>
  <si>
    <t>Spangle Light Green</t>
  </si>
  <si>
    <t>29D</t>
  </si>
  <si>
    <t>Sky</t>
  </si>
  <si>
    <t>DRM</t>
  </si>
  <si>
    <t>Cinnamon Green</t>
  </si>
  <si>
    <t>Violet</t>
  </si>
  <si>
    <t>SP8</t>
  </si>
  <si>
    <t>Opaline Green</t>
  </si>
  <si>
    <t>DA</t>
  </si>
  <si>
    <t>Opaline Dark Green</t>
  </si>
  <si>
    <t>BTA</t>
  </si>
  <si>
    <t>Violet Cinnamon</t>
  </si>
  <si>
    <t>Cinnamon Cobalt</t>
  </si>
  <si>
    <t>Opaline Cinnamon Light Green</t>
  </si>
  <si>
    <t>Cobalt</t>
  </si>
  <si>
    <t>Albino</t>
  </si>
  <si>
    <t>Spangle Grey</t>
  </si>
  <si>
    <r>
      <rPr>
        <b/>
        <sz val="12"/>
        <rFont val="Arial"/>
        <charset val="134"/>
      </rPr>
      <t xml:space="preserve">INTERMEDIATE  </t>
    </r>
    <r>
      <rPr>
        <b/>
        <sz val="12"/>
        <color rgb="FFFF0000"/>
        <rFont val="Arial"/>
        <charset val="134"/>
      </rPr>
      <t>(400 entries maximum)</t>
    </r>
  </si>
  <si>
    <t>FR</t>
  </si>
  <si>
    <t>Yellowface Cinnamon Sky</t>
  </si>
  <si>
    <t>Spangle Sky</t>
  </si>
  <si>
    <t>55K</t>
  </si>
  <si>
    <t>Opaline Grey Green</t>
  </si>
  <si>
    <t>Yellowface Cobalt</t>
  </si>
  <si>
    <t>Cinnamon Grey</t>
  </si>
  <si>
    <t>ABBA</t>
  </si>
  <si>
    <t>7</t>
  </si>
  <si>
    <t>ABA</t>
  </si>
  <si>
    <t>046</t>
  </si>
  <si>
    <t>32</t>
  </si>
  <si>
    <t>Spangle Grey Green</t>
  </si>
  <si>
    <t>30</t>
  </si>
  <si>
    <t>26</t>
  </si>
  <si>
    <t>234</t>
  </si>
  <si>
    <t>Olive</t>
  </si>
  <si>
    <t>200</t>
  </si>
  <si>
    <t>Dark Green</t>
  </si>
  <si>
    <t>J55</t>
  </si>
  <si>
    <t>Dominant Pied Yellowface Grey</t>
  </si>
  <si>
    <t>Spangle Grey Green Opaline</t>
  </si>
  <si>
    <t>Yellowface Sky Opaline</t>
  </si>
  <si>
    <t>CLV</t>
  </si>
  <si>
    <t xml:space="preserve">   07</t>
  </si>
  <si>
    <t xml:space="preserve">   06</t>
  </si>
  <si>
    <t>02</t>
  </si>
  <si>
    <t>Spangle</t>
  </si>
  <si>
    <t>14</t>
  </si>
  <si>
    <t>29V</t>
  </si>
  <si>
    <t>131</t>
  </si>
  <si>
    <t>BV</t>
  </si>
  <si>
    <t>310</t>
  </si>
  <si>
    <t>339</t>
  </si>
  <si>
    <t>272</t>
  </si>
  <si>
    <t>AOV Sky White Dilute</t>
  </si>
  <si>
    <t>84A</t>
  </si>
  <si>
    <t>62</t>
  </si>
  <si>
    <t>73</t>
  </si>
  <si>
    <t>31</t>
  </si>
  <si>
    <t>74</t>
  </si>
  <si>
    <t>104</t>
  </si>
  <si>
    <t>Cinnamon Dark Green</t>
  </si>
  <si>
    <t>18</t>
  </si>
  <si>
    <t>12</t>
  </si>
  <si>
    <t>Texas Clearbody Yellow</t>
  </si>
  <si>
    <t>Yellowface White Sky</t>
  </si>
  <si>
    <r>
      <rPr>
        <b/>
        <sz val="12"/>
        <rFont val="Arial"/>
        <charset val="134"/>
      </rPr>
      <t xml:space="preserve">CHAMPION </t>
    </r>
    <r>
      <rPr>
        <b/>
        <sz val="12"/>
        <color rgb="FFFF0000"/>
        <rFont val="Arial"/>
        <charset val="134"/>
      </rPr>
      <t>(700 entries maximum)</t>
    </r>
  </si>
  <si>
    <t>REW</t>
  </si>
  <si>
    <t>R13</t>
  </si>
  <si>
    <t>13R</t>
  </si>
  <si>
    <t>Yellowface White</t>
  </si>
  <si>
    <t>GAA</t>
  </si>
  <si>
    <t>Cinnamon Light Green</t>
  </si>
  <si>
    <t>Dominant Pied</t>
  </si>
  <si>
    <t>Violet Opaline Cinnamon</t>
  </si>
  <si>
    <t>65L</t>
  </si>
  <si>
    <t>Opaline Cinnamon Sky</t>
  </si>
  <si>
    <t>Yellowface Violet</t>
  </si>
  <si>
    <t>44G</t>
  </si>
  <si>
    <t>39K</t>
  </si>
  <si>
    <t>46Y</t>
  </si>
  <si>
    <t>Opaline Light Green</t>
  </si>
  <si>
    <t>Opaline Sky</t>
  </si>
  <si>
    <t>Spangle Cinnamon Sky</t>
  </si>
  <si>
    <t>Spangle Violet Cinnamon</t>
  </si>
  <si>
    <t>Spangle Opaline Sky Cinnamon</t>
  </si>
  <si>
    <t>Spangle Sky Cinnamon</t>
  </si>
  <si>
    <t>CVR</t>
  </si>
  <si>
    <r>
      <rPr>
        <b/>
        <sz val="12"/>
        <rFont val="Arial"/>
        <charset val="134"/>
      </rPr>
      <t xml:space="preserve">RARE </t>
    </r>
    <r>
      <rPr>
        <b/>
        <sz val="12"/>
        <color rgb="FFFF0000"/>
        <rFont val="Arial"/>
        <charset val="134"/>
      </rPr>
      <t>(500 entries maximum)</t>
    </r>
  </si>
  <si>
    <t>Crested Green</t>
  </si>
  <si>
    <t>Crested Cinn Sky</t>
  </si>
  <si>
    <t>Crested Sky</t>
  </si>
  <si>
    <t>Greywing</t>
  </si>
  <si>
    <t>Easley Clearbody</t>
  </si>
  <si>
    <t>Recessive Pied</t>
  </si>
  <si>
    <t>Lacewing</t>
  </si>
  <si>
    <t>Dark-Eyed Clear</t>
  </si>
  <si>
    <t>Frosted Pied</t>
  </si>
  <si>
    <t>Lacewing Yellow</t>
  </si>
  <si>
    <t>Clearwing</t>
  </si>
  <si>
    <t>Frosted Pied Violet</t>
  </si>
  <si>
    <t>Dark-Eyed Clear Yellow</t>
  </si>
  <si>
    <t xml:space="preserve">Dutch Pied Grey </t>
  </si>
  <si>
    <t>Lacewing White</t>
  </si>
  <si>
    <t>Clearwing Y/F Cobalt</t>
  </si>
  <si>
    <t>Full Body Colored Greywing Colbalt</t>
  </si>
  <si>
    <t>MD1</t>
  </si>
  <si>
    <t>Dark-Eyed Clear White</t>
  </si>
  <si>
    <t>Slate</t>
  </si>
  <si>
    <t>Recessive Pied Sky</t>
  </si>
  <si>
    <t>CLM</t>
  </si>
  <si>
    <t>Clearwing Cobalt</t>
  </si>
  <si>
    <t>German Fallow Yellow</t>
  </si>
  <si>
    <t>German Fallow Sky</t>
  </si>
  <si>
    <t>COMPOSITE FORM</t>
  </si>
  <si>
    <t>SECTIONS</t>
  </si>
  <si>
    <t>JUNIOR</t>
  </si>
  <si>
    <t>NOVICE</t>
  </si>
  <si>
    <t>INTERMEDIATE</t>
  </si>
  <si>
    <t>CHAMPIONS</t>
  </si>
  <si>
    <t>RARE</t>
  </si>
  <si>
    <t>TOTAL</t>
  </si>
  <si>
    <t># BIRDS</t>
  </si>
  <si>
    <t># EXHIBITOR</t>
  </si>
  <si>
    <t xml:space="preserve"> </t>
  </si>
  <si>
    <t>DIVISIONS</t>
  </si>
  <si>
    <t>CHAMPION</t>
  </si>
  <si>
    <t>Junior</t>
  </si>
  <si>
    <t>Novice</t>
  </si>
  <si>
    <t>Intermediate</t>
  </si>
  <si>
    <t>Champion</t>
  </si>
  <si>
    <t>CC Winner</t>
  </si>
  <si>
    <t>Division &amp; Overall Show Results</t>
  </si>
  <si>
    <t xml:space="preserve"> Best</t>
  </si>
  <si>
    <t>Rare</t>
  </si>
  <si>
    <t>Show Overall</t>
  </si>
  <si>
    <t xml:space="preserve"> Opposite Sex</t>
  </si>
  <si>
    <t>Best</t>
  </si>
  <si>
    <t xml:space="preserve"> Young</t>
  </si>
  <si>
    <t xml:space="preserve">Best Opposite Sex </t>
  </si>
  <si>
    <t xml:space="preserve"> Young Opposite Sex</t>
  </si>
  <si>
    <t>Best Young</t>
  </si>
  <si>
    <t xml:space="preserve"> 2nd Best</t>
  </si>
  <si>
    <t>Best Young Opposite Sex</t>
  </si>
  <si>
    <t xml:space="preserve"> 3rd Best</t>
  </si>
  <si>
    <t>2nd Best</t>
  </si>
  <si>
    <t xml:space="preserve"> 4th Best</t>
  </si>
  <si>
    <t>3rd Best</t>
  </si>
  <si>
    <t xml:space="preserve"> 5th Best</t>
  </si>
  <si>
    <t>4th Best</t>
  </si>
  <si>
    <t xml:space="preserve">Total # of Birds :  </t>
  </si>
  <si>
    <t>5th Best</t>
  </si>
  <si>
    <t>6th Best</t>
  </si>
  <si>
    <t>7th Best</t>
  </si>
  <si>
    <t>8th Best</t>
  </si>
  <si>
    <t>9th Best</t>
  </si>
  <si>
    <t>10th Best</t>
  </si>
  <si>
    <t>Budgerigar Association of America</t>
  </si>
  <si>
    <t>Page</t>
  </si>
  <si>
    <t># 1</t>
  </si>
  <si>
    <t>Official Show Report</t>
  </si>
  <si>
    <t>GMA Enh 20 September 2020</t>
  </si>
  <si>
    <t xml:space="preserve">   Affiliate:     </t>
  </si>
  <si>
    <t xml:space="preserve">Show Date:  </t>
  </si>
  <si>
    <t xml:space="preserve">Person Preparing Report:   </t>
  </si>
  <si>
    <t>Number of Exhib.</t>
  </si>
  <si>
    <t>Number of Birds</t>
  </si>
  <si>
    <t xml:space="preserve">  Champion:</t>
  </si>
  <si>
    <t xml:space="preserve">  Intermediate:</t>
  </si>
  <si>
    <t xml:space="preserve">  Novice:</t>
  </si>
  <si>
    <t xml:space="preserve">  Junior</t>
  </si>
  <si>
    <t xml:space="preserve">  Rare</t>
  </si>
  <si>
    <t xml:space="preserve">  TOTAL:</t>
  </si>
  <si>
    <t>CAGE #</t>
  </si>
  <si>
    <t>BEST IN SHOW</t>
  </si>
  <si>
    <t>Best Opposite Sex</t>
  </si>
  <si>
    <t>Best Young Opp.Sex</t>
  </si>
  <si>
    <t>Second Best In Show</t>
  </si>
  <si>
    <t>Third Best In Show</t>
  </si>
  <si>
    <t>Fourth Best In Show</t>
  </si>
  <si>
    <t>Fifth Best In Show</t>
  </si>
  <si>
    <t>Sixth Best In Show</t>
  </si>
  <si>
    <t>Seventh Best In Show</t>
  </si>
  <si>
    <t>Eighth Best In Show</t>
  </si>
  <si>
    <t>Ninth Best In Show</t>
  </si>
  <si>
    <t>Tenth Best In Show</t>
  </si>
  <si>
    <t>BEST RARE</t>
  </si>
  <si>
    <t># 2</t>
  </si>
  <si>
    <t>BEST CHAMPION</t>
  </si>
  <si>
    <t>Second</t>
  </si>
  <si>
    <t>Third</t>
  </si>
  <si>
    <t>Fourth</t>
  </si>
  <si>
    <t xml:space="preserve">Fifth </t>
  </si>
  <si>
    <t xml:space="preserve">Sixth </t>
  </si>
  <si>
    <t xml:space="preserve">Seventh </t>
  </si>
  <si>
    <t xml:space="preserve">Eighth </t>
  </si>
  <si>
    <t xml:space="preserve">Ninth </t>
  </si>
  <si>
    <t xml:space="preserve">Tenth </t>
  </si>
  <si>
    <t>BEST INTERMEDIATE</t>
  </si>
  <si>
    <t>BEST NOVICE</t>
  </si>
  <si>
    <t>Best Young Opp. Sex</t>
  </si>
  <si>
    <t>BEST JUNIOR</t>
  </si>
  <si>
    <t xml:space="preserve">       Budgerigar Association of America</t>
  </si>
  <si>
    <t># 3</t>
  </si>
  <si>
    <t>SEC.</t>
  </si>
  <si>
    <t>#BIRDS</t>
  </si>
  <si>
    <t>#EXH.</t>
  </si>
  <si>
    <t xml:space="preserve">CC WINNERS </t>
  </si>
  <si>
    <t>Full Body Colored Greywing</t>
  </si>
  <si>
    <t xml:space="preserve">       .</t>
  </si>
  <si>
    <t>Schedule of Classes</t>
  </si>
  <si>
    <t>NOTE: When adding new classes to this table, you must ensure that the table is always sorted in ascending order according to class number.</t>
  </si>
  <si>
    <t>Class</t>
  </si>
  <si>
    <t>Section #</t>
  </si>
  <si>
    <t>Description</t>
  </si>
  <si>
    <t>Sex</t>
  </si>
  <si>
    <t>Age</t>
  </si>
  <si>
    <t>Notes</t>
  </si>
  <si>
    <t>Additional Info?</t>
  </si>
  <si>
    <t>Alternate description #1</t>
  </si>
  <si>
    <t>Alternate description #2</t>
  </si>
  <si>
    <t>Alternate description #3</t>
  </si>
  <si>
    <t>Alternate description #4</t>
  </si>
  <si>
    <t>Alternate description #5</t>
  </si>
  <si>
    <t>Alternate description #6</t>
  </si>
  <si>
    <t>Alternate description #7</t>
  </si>
  <si>
    <t>Alternate description #8</t>
  </si>
  <si>
    <t>Alternate description #9</t>
  </si>
  <si>
    <t>Alternate description #10</t>
  </si>
  <si>
    <t>Alternate description #11</t>
  </si>
  <si>
    <t>Alternate description #12</t>
  </si>
  <si>
    <t>Alternate description #13</t>
  </si>
  <si>
    <t>Alternate description #14</t>
  </si>
  <si>
    <t>Alternate description #15</t>
  </si>
  <si>
    <t>Alternate description #16</t>
  </si>
  <si>
    <t>Alternate description #17</t>
  </si>
  <si>
    <t>Alternate description #18</t>
  </si>
  <si>
    <t>Alternate description #19</t>
  </si>
  <si>
    <t>Alternate description #20</t>
  </si>
  <si>
    <t>Alternate description #21</t>
  </si>
  <si>
    <t>Alternate description #22</t>
  </si>
  <si>
    <t>Alternate description #23</t>
  </si>
  <si>
    <t>Alternate description #24</t>
  </si>
  <si>
    <t>Alternate description #25</t>
  </si>
  <si>
    <t>Alternate description #26</t>
  </si>
  <si>
    <t>Alternate description #27</t>
  </si>
  <si>
    <t>Alternate description #28</t>
  </si>
  <si>
    <t>Alternate description #29</t>
  </si>
  <si>
    <t>Alternate description #30</t>
  </si>
  <si>
    <t>Alternate description #31</t>
  </si>
  <si>
    <t>Alternate description #32</t>
  </si>
  <si>
    <t>Alternate description #33</t>
  </si>
  <si>
    <t>Alternate description #34</t>
  </si>
  <si>
    <t>Alternate description #35</t>
  </si>
  <si>
    <t>Alternate description #36</t>
  </si>
  <si>
    <t>Alternate description #37</t>
  </si>
  <si>
    <t>Alternate description #38</t>
  </si>
  <si>
    <t>Alternate description #39</t>
  </si>
  <si>
    <t>Alternate description #40</t>
  </si>
  <si>
    <t>Alternate description #41</t>
  </si>
  <si>
    <t>Alternate description #42</t>
  </si>
  <si>
    <t>Alternate description #43</t>
  </si>
  <si>
    <t>Alternate description #44</t>
  </si>
  <si>
    <t>Alternate description #45</t>
  </si>
  <si>
    <t>Alternate description #46</t>
  </si>
  <si>
    <t>Alternate description #47</t>
  </si>
  <si>
    <t>Alternate description #48</t>
  </si>
  <si>
    <t>Alternate description #49</t>
  </si>
  <si>
    <t>Alternate description #50</t>
  </si>
  <si>
    <t>ABS Equivalent Class #1</t>
  </si>
  <si>
    <t>ABS Equivalent Class #2</t>
  </si>
  <si>
    <t>ABS Equivalent Class #3</t>
  </si>
  <si>
    <t>ABS Equivalent Class #4</t>
  </si>
  <si>
    <t>ABS Equivalent Class #5</t>
  </si>
  <si>
    <t>ABS Equivalent Class #6</t>
  </si>
  <si>
    <t>ABS Equivalent Class #7</t>
  </si>
  <si>
    <t>ABS Equivalent Class #8</t>
  </si>
  <si>
    <t>ABS Equivalent Class #9</t>
  </si>
  <si>
    <t>ABS Equivalent Class #10</t>
  </si>
  <si>
    <t>Includes light, dark, and grey green opalines</t>
  </si>
  <si>
    <t>Opaline Blue/Grey</t>
  </si>
  <si>
    <t>Includes sky, cobalt, and gray opalines</t>
  </si>
  <si>
    <t>Opaline Grey</t>
  </si>
  <si>
    <t>Opaline Cobalt</t>
  </si>
  <si>
    <t>Includes light, dark, and grey green cinnamons.</t>
  </si>
  <si>
    <t>Cinnamon Grey Green</t>
  </si>
  <si>
    <t>Cinnamon Blue/Grey</t>
  </si>
  <si>
    <t>Includes sky, cobalt, and gray cinnamons.</t>
  </si>
  <si>
    <t>Cinnamon Sky</t>
  </si>
  <si>
    <t>Opaline Cinnamon</t>
  </si>
  <si>
    <t>Includes light green, dark green, grey green, sky blue, cobalt blue, and gray opaline cinnamons.</t>
  </si>
  <si>
    <t>Opaline Cinnamon Grey Green</t>
  </si>
  <si>
    <t>Opaline Cinnamon Dark Green</t>
  </si>
  <si>
    <t>Opaline Cinnamon Cobalt</t>
  </si>
  <si>
    <t>Opaline Cinnamon Grey</t>
  </si>
  <si>
    <t>All varieties includng yellowface albino.</t>
  </si>
  <si>
    <t>Albino Yellowface</t>
  </si>
  <si>
    <t>All varieties including yellowface spangle.</t>
  </si>
  <si>
    <t>Spangle Dark Green</t>
  </si>
  <si>
    <t>Spangle Olive Green</t>
  </si>
  <si>
    <t>Spangle Cobalt</t>
  </si>
  <si>
    <t>Spangle Mauve</t>
  </si>
  <si>
    <t>Spangle Violet</t>
  </si>
  <si>
    <t>Spangle Opaline Light Green</t>
  </si>
  <si>
    <t>Spangle Opaline Grey Green</t>
  </si>
  <si>
    <t>Spangle Opaline Dark Green</t>
  </si>
  <si>
    <t>Spangle Opaline Olive Green</t>
  </si>
  <si>
    <t>Spangle Opaline Sky</t>
  </si>
  <si>
    <t>Spangle Opaline Cobalt</t>
  </si>
  <si>
    <t>Spangle Opaline Mauve</t>
  </si>
  <si>
    <t>Spangle Opaline Grey</t>
  </si>
  <si>
    <t>Spangle Opaline Violet</t>
  </si>
  <si>
    <t>Spangle Yellowface Sky</t>
  </si>
  <si>
    <t>Spangle Yellowface Cobalt</t>
  </si>
  <si>
    <t>Spangle Yellowface Mauve</t>
  </si>
  <si>
    <t>Spangle Yellowface Grey</t>
  </si>
  <si>
    <t>Spangle Yellowface Violet</t>
  </si>
  <si>
    <t>Spangle Opaline Yellowface Sky</t>
  </si>
  <si>
    <t>Spangle Opaline Yellowface Cobalt</t>
  </si>
  <si>
    <t>Spangle Opaline Yellowface Mauve</t>
  </si>
  <si>
    <t>Spangle Opaline Yellowface Grey</t>
  </si>
  <si>
    <t>Spangle Opaline Yellowface Violet</t>
  </si>
  <si>
    <t>Spangle Goldenface Sky</t>
  </si>
  <si>
    <t>Spangle Goldenface Cobalt</t>
  </si>
  <si>
    <t>Spangle Goldenface Grey</t>
  </si>
  <si>
    <t>Spangle Goldenface Violet</t>
  </si>
  <si>
    <t>Spangle Opaline Goldenface Sky</t>
  </si>
  <si>
    <t>Spangle Opaline Goldenface Cobalt</t>
  </si>
  <si>
    <t>Spangle Opaline Goldenface Grey</t>
  </si>
  <si>
    <t>Spangle Opaline Goldenface Violet</t>
  </si>
  <si>
    <t>Double Factor Spangle</t>
  </si>
  <si>
    <t>All varieties including yellowface DF spangle.</t>
  </si>
  <si>
    <t>Double Factor Spangle Yellow</t>
  </si>
  <si>
    <t>Double Factor Spangle White</t>
  </si>
  <si>
    <t>Double Factor Spangle Opaline Yellow</t>
  </si>
  <si>
    <t>Double Factor Spangle Opaline White</t>
  </si>
  <si>
    <t>Double Factor Spangle Yellowface White</t>
  </si>
  <si>
    <t>Double Factor Spangle Opaline Yellowface White</t>
  </si>
  <si>
    <t>Double Factor Spangle Goldenface White</t>
  </si>
  <si>
    <t>Double Factor Spangle Opaline Goldenface White</t>
  </si>
  <si>
    <t>All varieties including yellowface dominant pied.</t>
  </si>
  <si>
    <t>Dominant Pied Light Green</t>
  </si>
  <si>
    <t>Dominant Pied Grey Green</t>
  </si>
  <si>
    <t>Dominant Pied Dark Green</t>
  </si>
  <si>
    <t>Dominant Pied Olive Green</t>
  </si>
  <si>
    <t>Dominant Pied Sky</t>
  </si>
  <si>
    <t>Dominant Pied Cobalt</t>
  </si>
  <si>
    <t>Dominant Pied Mauve</t>
  </si>
  <si>
    <t>Dominant Pied Grey</t>
  </si>
  <si>
    <t>Dominant Pied Violet</t>
  </si>
  <si>
    <t>Dominant Pied Yellowface Sky</t>
  </si>
  <si>
    <t>Dominant Pied Yellowface Cobalt</t>
  </si>
  <si>
    <t>Dominant Pied Yellowface Mauve</t>
  </si>
  <si>
    <t>Dominant Pied Yellowface Violet</t>
  </si>
  <si>
    <t>Dominant Pied Goldenface Sky</t>
  </si>
  <si>
    <t>Dominant Pied Goldenface Cobalt</t>
  </si>
  <si>
    <t>Dominant Pied Goldenface Mauve</t>
  </si>
  <si>
    <t>Dominant Pied Goldenface Grey</t>
  </si>
  <si>
    <t>Dominant Pied Goldenface Violet</t>
  </si>
  <si>
    <t>Yellowface</t>
  </si>
  <si>
    <t>From sections 3, 4, 6, 8, 10, 11, 21, &amp; 22</t>
  </si>
  <si>
    <t>Yellowface Mauve</t>
  </si>
  <si>
    <t>Yellowface Olive</t>
  </si>
  <si>
    <t>Yellowface Opaline Sky</t>
  </si>
  <si>
    <t>Yellowface Opaline Cobalt</t>
  </si>
  <si>
    <t>Yellowface Opaline Mauve</t>
  </si>
  <si>
    <t>Yellowface Opaline Grey</t>
  </si>
  <si>
    <t>Yellowface Opaline Violet</t>
  </si>
  <si>
    <t>Yellowface Cinnamon Cobalt</t>
  </si>
  <si>
    <t>Yellowface Cinnamon Mauve</t>
  </si>
  <si>
    <t>Yellowface Cinnamon Grey</t>
  </si>
  <si>
    <t>Yellowface Cinnamon Violet</t>
  </si>
  <si>
    <t>Yellowface Opaline Cinnamon Sky</t>
  </si>
  <si>
    <t>Yellowface Opaline Cinnamon Cobalt</t>
  </si>
  <si>
    <t>Yellowface Opaline Cinnamon Mauve</t>
  </si>
  <si>
    <t>Yellowface Opaline Cinnamon Grey</t>
  </si>
  <si>
    <t>Yellowface Opaline Cinnamon Violet</t>
  </si>
  <si>
    <t>Yellowface Greywing Sky</t>
  </si>
  <si>
    <t>Yellowface Greywing Cobalt</t>
  </si>
  <si>
    <t>Yellowface Greywing Grey</t>
  </si>
  <si>
    <t>Yellowface Greywing Violet</t>
  </si>
  <si>
    <t>Yellowface Texas Clearbody White</t>
  </si>
  <si>
    <t>Goldenface Sky</t>
  </si>
  <si>
    <t>Goldenface Cobalt</t>
  </si>
  <si>
    <t>Goldenface Mauve</t>
  </si>
  <si>
    <t>Goldenface Grey</t>
  </si>
  <si>
    <t>Goldenface Violet</t>
  </si>
  <si>
    <t>Goldenface Opaline Sky</t>
  </si>
  <si>
    <t>Goldenface Opaline Cobalt</t>
  </si>
  <si>
    <t>Goldenface Opaline Mauve</t>
  </si>
  <si>
    <t>Goldenface Opaline Grey</t>
  </si>
  <si>
    <t>Goldenface Opaline Violet</t>
  </si>
  <si>
    <t>Goldenface Cinnamon Sky</t>
  </si>
  <si>
    <t>Goldenface Cinnamon Cobalt</t>
  </si>
  <si>
    <t>Goldenface Cinnamon Mauve</t>
  </si>
  <si>
    <t>Goldenface Cinnamon Grey</t>
  </si>
  <si>
    <t>Goldenface Cinnamon Violet</t>
  </si>
  <si>
    <t>Goldenface Opaline Cinnamon Sky</t>
  </si>
  <si>
    <t>Goldenface Opaline Cinnamon Cobalt</t>
  </si>
  <si>
    <t>Goldenface Opaline Cinnamon Mauve</t>
  </si>
  <si>
    <t>Goldenface Opaline Cinnamon Grey</t>
  </si>
  <si>
    <t>Goldenface Opaline Cinnamon Violet</t>
  </si>
  <si>
    <t>Goldenface Greywing Sky</t>
  </si>
  <si>
    <t>Goldenface Greywing Cobalt</t>
  </si>
  <si>
    <t>Goldenface Greywing Grey</t>
  </si>
  <si>
    <t>Goldenface Greywing Violet</t>
  </si>
  <si>
    <t>All varieties including yellowface TX clearbody.</t>
  </si>
  <si>
    <t>Texas Clearbody White</t>
  </si>
  <si>
    <t>All varieties</t>
  </si>
  <si>
    <t>Goldenface White</t>
  </si>
  <si>
    <t>Olive/Mauve</t>
  </si>
  <si>
    <t>Olive Green</t>
  </si>
  <si>
    <t>Opaline Olive Green</t>
  </si>
  <si>
    <t>Cinnamon Olive Green</t>
  </si>
  <si>
    <t>Opaline Cinnamon Olive Green</t>
  </si>
  <si>
    <t>Greywing Olive Green</t>
  </si>
  <si>
    <t>Mauve</t>
  </si>
  <si>
    <t>Mauve Opaline</t>
  </si>
  <si>
    <t>Mauve Cinnamon</t>
  </si>
  <si>
    <t>Mauve Opaline Cinnamon</t>
  </si>
  <si>
    <t>Mauve Greywing</t>
  </si>
  <si>
    <t>Mauve Yellowface Greywing</t>
  </si>
  <si>
    <t>Goldenface Spangle Mauve</t>
  </si>
  <si>
    <t>Goldenface Opaline Spangle Mauve</t>
  </si>
  <si>
    <t>Goldenface Dominant Pied Mauve</t>
  </si>
  <si>
    <t>Goldenface Recessive Pied Mauve</t>
  </si>
  <si>
    <t>Goldenface Greywing Mauve</t>
  </si>
  <si>
    <t>Violet Opaline</t>
  </si>
  <si>
    <t>Violet Greywing</t>
  </si>
  <si>
    <t>AOV</t>
  </si>
  <si>
    <t>All other varieties</t>
  </si>
  <si>
    <t>Rare Mutation Sections</t>
  </si>
  <si>
    <t>No Spangle composites</t>
  </si>
  <si>
    <t>All varieties including yellowface greywing.</t>
  </si>
  <si>
    <t>Greywing Light Green</t>
  </si>
  <si>
    <t>Greywing Grey Green</t>
  </si>
  <si>
    <t>Greywing Dark Green</t>
  </si>
  <si>
    <t>Greywing Sky</t>
  </si>
  <si>
    <t>Greywing Cobalt</t>
  </si>
  <si>
    <t>Greywing Grey</t>
  </si>
  <si>
    <t>Rainbow</t>
  </si>
  <si>
    <t>All varieties including yellowface recessive pied.</t>
  </si>
  <si>
    <t>Recessive Pied Light Green</t>
  </si>
  <si>
    <t>Recessive Pied Grey Green</t>
  </si>
  <si>
    <t>Recessive Pied Dark Green</t>
  </si>
  <si>
    <t>Recessive Pied Olive Green</t>
  </si>
  <si>
    <t>Recessive Pied Cobalt</t>
  </si>
  <si>
    <t>Recessive Pied Mauve</t>
  </si>
  <si>
    <t>Recessive Pied Grey</t>
  </si>
  <si>
    <t>Recessive Pied Violet</t>
  </si>
  <si>
    <t>Recessive Pied Yellowface Sky</t>
  </si>
  <si>
    <t>Recessive Pied Yellowface Cobalt</t>
  </si>
  <si>
    <t>Recessive Pied Yellowface Mauve</t>
  </si>
  <si>
    <t>Recessive Pied Yellowface Grey</t>
  </si>
  <si>
    <t>Recessive Pied Yellowface Violet</t>
  </si>
  <si>
    <t>Recessive Pied Goldenface Sky</t>
  </si>
  <si>
    <t>Recessive Pied Goldenface Cobalt</t>
  </si>
  <si>
    <t>Recessive Pied Goldenface Mauve</t>
  </si>
  <si>
    <t>Recessive Pied Goldenface Grey</t>
  </si>
  <si>
    <t>Recessive Pied Goldenface Violet</t>
  </si>
  <si>
    <t>Dutch Pied &amp; Clearflighted Pied</t>
  </si>
  <si>
    <t>Dutch Pied Light Green</t>
  </si>
  <si>
    <t>Dutch Pied Dark Green</t>
  </si>
  <si>
    <t>Dutch Pied Grey Green</t>
  </si>
  <si>
    <t>Dutch Pied Sky</t>
  </si>
  <si>
    <t>Dutch Pied Cobalt</t>
  </si>
  <si>
    <t>Dutch Pied Grey</t>
  </si>
  <si>
    <t>Dutch Pied Yellowface Sky</t>
  </si>
  <si>
    <t>Dutch Pied Yellowface Cobalt</t>
  </si>
  <si>
    <t>Dutch Pied Yellowface Grey</t>
  </si>
  <si>
    <t>Dutch Pied Goldenface Sky</t>
  </si>
  <si>
    <t>Dutch Pied Goldenface Cobalt</t>
  </si>
  <si>
    <t>Dutch Pied Goldenface Grey</t>
  </si>
  <si>
    <t>Clearflighted Pied Light Green</t>
  </si>
  <si>
    <t>Clearflighted Pied Dark Green</t>
  </si>
  <si>
    <t>Clearflighted Pied Grey Green</t>
  </si>
  <si>
    <t>Clearflighted Pied Sky</t>
  </si>
  <si>
    <t>Clearflighted Pied Cobalt</t>
  </si>
  <si>
    <t>Clearflighted Pied Grey</t>
  </si>
  <si>
    <t>Clearflighted Pied Yellowface Sky</t>
  </si>
  <si>
    <t>Clearflighted Pied Yellowface Cobalt</t>
  </si>
  <si>
    <t>Clearflighted Pied Yellowface Grey</t>
  </si>
  <si>
    <t>Clearflighted Pied Goldenface Sky</t>
  </si>
  <si>
    <t>Clearflighted Pied Goldenface Cobalt</t>
  </si>
  <si>
    <t>Clearflighted Pied Goldenface Grey</t>
  </si>
  <si>
    <t>Frosted Pied Light Green</t>
  </si>
  <si>
    <t>Frosted Pied Dark Green</t>
  </si>
  <si>
    <t>Frosted Pied Grey Green</t>
  </si>
  <si>
    <t>Frosted Pied Sky</t>
  </si>
  <si>
    <t>Frosted Pied Cobalt</t>
  </si>
  <si>
    <t>Frosted Pied Grey</t>
  </si>
  <si>
    <t>Frosted Pied Yellowface Sky</t>
  </si>
  <si>
    <t>Frosted Pied Yellowface Cobalt</t>
  </si>
  <si>
    <t>Frosted Pied Yellowface Grey</t>
  </si>
  <si>
    <t>Frosted Pied Goldenface Sky</t>
  </si>
  <si>
    <t>Frosted Pied Goldenface Cobalt</t>
  </si>
  <si>
    <t>Frosted Pied Goldenface Grey</t>
  </si>
  <si>
    <t>Dark-Eyed Clear Yellowface White</t>
  </si>
  <si>
    <t>German Fallow</t>
  </si>
  <si>
    <t>German Fallow White</t>
  </si>
  <si>
    <t>German Fallow Yellowface White</t>
  </si>
  <si>
    <t>English Fallow</t>
  </si>
  <si>
    <t>English Fallow Yellow</t>
  </si>
  <si>
    <t>English Fallow White</t>
  </si>
  <si>
    <t>English Fallow Yellowface White</t>
  </si>
  <si>
    <t>All varieties includng yellowface lacewing.</t>
  </si>
  <si>
    <t>Lacewing White Yellowface</t>
  </si>
  <si>
    <t>Crested</t>
  </si>
  <si>
    <t>Double Factor Anthracite</t>
  </si>
  <si>
    <t>Light Factor Slate</t>
  </si>
  <si>
    <t>Dark Factor Slate</t>
  </si>
  <si>
    <t>Easley Clearbody Yellow</t>
  </si>
  <si>
    <t>Easley Clearbody White</t>
  </si>
  <si>
    <t>Easley Clearbody Yellowface White</t>
  </si>
  <si>
    <t>AORV</t>
  </si>
  <si>
    <t>All other clearwing composites (saddleback, blackface, etc.)</t>
  </si>
  <si>
    <t>Schedule of Sections</t>
  </si>
  <si>
    <t>NOTE: When adding new sections to this table, you must ensure that the table is always sorted in ascending order according to section number.</t>
  </si>
  <si>
    <t>Fallow</t>
  </si>
</sst>
</file>

<file path=xl/styles.xml><?xml version="1.0" encoding="utf-8"?>
<styleSheet xmlns="http://schemas.openxmlformats.org/spreadsheetml/2006/main">
  <numFmts count="8">
    <numFmt numFmtId="176" formatCode="_ * #,##0.00_ ;_ * \-#,##0.00_ ;_ * &quot;-&quot;??_ ;_ @_ "/>
    <numFmt numFmtId="42" formatCode="_(&quot;$&quot;* #,##0_);_(&quot;$&quot;* \(#,##0\);_(&quot;$&quot;* &quot;-&quot;_);_(@_)"/>
    <numFmt numFmtId="44" formatCode="_(&quot;$&quot;* #,##0.00_);_(&quot;$&quot;* \(#,##0.00\);_(&quot;$&quot;* &quot;-&quot;??_);_(@_)"/>
    <numFmt numFmtId="177" formatCode="_ * #,##0_ ;_ * \-#,##0_ ;_ * &quot;-&quot;_ ;_ @_ "/>
    <numFmt numFmtId="178" formatCode="dddd\ mmm\ d\,\ yyyy"/>
    <numFmt numFmtId="179" formatCode="[&lt;=9999999]###\-####;\(###\)\ ###\-####"/>
    <numFmt numFmtId="180" formatCode="0;0;"/>
    <numFmt numFmtId="181" formatCode="00000"/>
  </numFmts>
  <fonts count="55">
    <font>
      <sz val="10"/>
      <name val="Arial"/>
      <charset val="134"/>
    </font>
    <font>
      <sz val="14"/>
      <name val="Arial"/>
      <charset val="134"/>
    </font>
    <font>
      <sz val="12"/>
      <name val="Arial"/>
      <charset val="134"/>
    </font>
    <font>
      <b/>
      <i/>
      <sz val="10"/>
      <name val="Arial"/>
      <charset val="134"/>
    </font>
    <font>
      <u/>
      <sz val="10"/>
      <name val="Arial"/>
      <charset val="134"/>
    </font>
    <font>
      <sz val="10"/>
      <name val="Arial"/>
      <charset val="134"/>
    </font>
    <font>
      <b/>
      <sz val="10"/>
      <name val="Arial"/>
      <charset val="134"/>
    </font>
    <font>
      <b/>
      <sz val="14"/>
      <name val="Arial"/>
      <charset val="134"/>
    </font>
    <font>
      <b/>
      <sz val="12"/>
      <name val="Arial"/>
      <charset val="134"/>
    </font>
    <font>
      <b/>
      <sz val="9"/>
      <name val="Arial"/>
      <charset val="134"/>
    </font>
    <font>
      <sz val="9"/>
      <name val="Arial"/>
      <charset val="134"/>
    </font>
    <font>
      <b/>
      <sz val="8"/>
      <name val="Arial"/>
      <charset val="134"/>
    </font>
    <font>
      <b/>
      <u/>
      <sz val="8"/>
      <name val="Arial"/>
      <charset val="134"/>
    </font>
    <font>
      <b/>
      <sz val="10"/>
      <color indexed="10"/>
      <name val="Arial"/>
      <charset val="134"/>
    </font>
    <font>
      <sz val="6"/>
      <name val="Arial"/>
      <charset val="134"/>
    </font>
    <font>
      <b/>
      <sz val="9"/>
      <color indexed="9"/>
      <name val="Arial"/>
      <charset val="134"/>
    </font>
    <font>
      <b/>
      <sz val="12"/>
      <name val="Times New Roman"/>
      <charset val="134"/>
    </font>
    <font>
      <b/>
      <sz val="11"/>
      <name val="Times New Roman"/>
      <charset val="134"/>
    </font>
    <font>
      <sz val="12"/>
      <name val="Times New Roman"/>
      <charset val="134"/>
    </font>
    <font>
      <b/>
      <i/>
      <sz val="14"/>
      <name val="Times New Roman"/>
      <charset val="134"/>
    </font>
    <font>
      <b/>
      <sz val="12"/>
      <color rgb="FFFF0000"/>
      <name val="Times New Roman"/>
      <charset val="134"/>
    </font>
    <font>
      <b/>
      <sz val="20"/>
      <name val="Broadway"/>
      <charset val="134"/>
    </font>
    <font>
      <b/>
      <sz val="12"/>
      <name val="Arial Rounded MT Bold"/>
      <charset val="134"/>
    </font>
    <font>
      <sz val="16"/>
      <name val="Broadway"/>
      <charset val="134"/>
    </font>
    <font>
      <sz val="10"/>
      <name val="Futura Md BT"/>
      <charset val="134"/>
    </font>
    <font>
      <b/>
      <sz val="10"/>
      <color theme="1"/>
      <name val="Arial"/>
      <charset val="134"/>
    </font>
    <font>
      <sz val="10"/>
      <color theme="1"/>
      <name val="Arial"/>
      <charset val="134"/>
    </font>
    <font>
      <sz val="10"/>
      <color rgb="FF0070C0"/>
      <name val="Arial"/>
      <charset val="134"/>
    </font>
    <font>
      <sz val="10"/>
      <color theme="0"/>
      <name val="Arial"/>
      <charset val="134"/>
    </font>
    <font>
      <b/>
      <sz val="10"/>
      <name val="Georgia"/>
      <charset val="134"/>
    </font>
    <font>
      <u/>
      <sz val="10"/>
      <color indexed="12"/>
      <name val="Arial"/>
      <charset val="134"/>
    </font>
    <font>
      <sz val="11"/>
      <color theme="1"/>
      <name val="Calibri"/>
      <charset val="0"/>
      <scheme val="minor"/>
    </font>
    <font>
      <b/>
      <sz val="18"/>
      <color theme="3"/>
      <name val="Calibri"/>
      <charset val="134"/>
      <scheme val="minor"/>
    </font>
    <font>
      <sz val="11"/>
      <color theme="0"/>
      <name val="Calibri"/>
      <charset val="0"/>
      <scheme val="minor"/>
    </font>
    <font>
      <sz val="11"/>
      <color theme="1"/>
      <name val="Calibri"/>
      <charset val="134"/>
      <scheme val="minor"/>
    </font>
    <font>
      <sz val="11"/>
      <color rgb="FF006100"/>
      <name val="Calibri"/>
      <charset val="0"/>
      <scheme val="minor"/>
    </font>
    <font>
      <b/>
      <sz val="15"/>
      <color theme="3"/>
      <name val="Calibri"/>
      <charset val="134"/>
      <scheme val="minor"/>
    </font>
    <font>
      <sz val="11"/>
      <color rgb="FFFF0000"/>
      <name val="Calibri"/>
      <charset val="0"/>
      <scheme val="minor"/>
    </font>
    <font>
      <sz val="11"/>
      <color theme="1"/>
      <name val="Calibri"/>
      <charset val="134"/>
      <scheme val="minor"/>
    </font>
    <font>
      <b/>
      <sz val="11"/>
      <color rgb="FFFFFFFF"/>
      <name val="Calibri"/>
      <charset val="0"/>
      <scheme val="minor"/>
    </font>
    <font>
      <u/>
      <sz val="11"/>
      <color rgb="FF800080"/>
      <name val="Calibri"/>
      <charset val="0"/>
      <scheme val="minor"/>
    </font>
    <font>
      <b/>
      <sz val="13"/>
      <color theme="3"/>
      <name val="Calibri"/>
      <charset val="134"/>
      <scheme val="minor"/>
    </font>
    <font>
      <b/>
      <sz val="11"/>
      <color rgb="FF3F3F3F"/>
      <name val="Calibri"/>
      <charset val="0"/>
      <scheme val="minor"/>
    </font>
    <font>
      <b/>
      <sz val="11"/>
      <color theme="1"/>
      <name val="Calibri"/>
      <charset val="0"/>
      <scheme val="minor"/>
    </font>
    <font>
      <b/>
      <sz val="11"/>
      <color theme="3"/>
      <name val="Calibri"/>
      <charset val="134"/>
      <scheme val="minor"/>
    </font>
    <font>
      <i/>
      <sz val="11"/>
      <color rgb="FF7F7F7F"/>
      <name val="Calibri"/>
      <charset val="0"/>
      <scheme val="minor"/>
    </font>
    <font>
      <sz val="11"/>
      <color rgb="FF3F3F76"/>
      <name val="Calibri"/>
      <charset val="0"/>
      <scheme val="minor"/>
    </font>
    <font>
      <b/>
      <sz val="11"/>
      <color rgb="FFFA7D00"/>
      <name val="Calibri"/>
      <charset val="0"/>
      <scheme val="minor"/>
    </font>
    <font>
      <sz val="11"/>
      <color rgb="FFFA7D00"/>
      <name val="Calibri"/>
      <charset val="0"/>
      <scheme val="minor"/>
    </font>
    <font>
      <sz val="11"/>
      <color rgb="FF9C0006"/>
      <name val="Calibri"/>
      <charset val="0"/>
      <scheme val="minor"/>
    </font>
    <font>
      <sz val="11"/>
      <color rgb="FF9C6500"/>
      <name val="Calibri"/>
      <charset val="0"/>
      <scheme val="minor"/>
    </font>
    <font>
      <b/>
      <sz val="12"/>
      <color rgb="FFFF0000"/>
      <name val="Arial"/>
      <charset val="134"/>
    </font>
    <font>
      <b/>
      <u/>
      <sz val="12"/>
      <color rgb="FFFF0000"/>
      <name val="Arial"/>
      <charset val="134"/>
    </font>
    <font>
      <b/>
      <sz val="9"/>
      <name val="Tahoma"/>
      <charset val="134"/>
    </font>
    <font>
      <sz val="9"/>
      <name val="Tahoma"/>
      <charset val="134"/>
    </font>
  </fonts>
  <fills count="52">
    <fill>
      <patternFill patternType="none"/>
    </fill>
    <fill>
      <patternFill patternType="gray125"/>
    </fill>
    <fill>
      <patternFill patternType="solid">
        <fgColor rgb="FFCC99FF"/>
        <bgColor indexed="64"/>
      </patternFill>
    </fill>
    <fill>
      <patternFill patternType="solid">
        <fgColor indexed="13"/>
        <bgColor indexed="64"/>
      </patternFill>
    </fill>
    <fill>
      <patternFill patternType="solid">
        <fgColor indexed="22"/>
        <bgColor indexed="64"/>
      </patternFill>
    </fill>
    <fill>
      <patternFill patternType="solid">
        <fgColor theme="0" tint="-0.249946592608417"/>
        <bgColor indexed="64"/>
      </patternFill>
    </fill>
    <fill>
      <patternFill patternType="solid">
        <fgColor rgb="FFFFFF00"/>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indexed="46"/>
        <bgColor indexed="64"/>
      </patternFill>
    </fill>
    <fill>
      <patternFill patternType="solid">
        <fgColor indexed="47"/>
        <bgColor indexed="64"/>
      </patternFill>
    </fill>
    <fill>
      <patternFill patternType="gray0625">
        <bgColor indexed="41"/>
      </patternFill>
    </fill>
    <fill>
      <patternFill patternType="gray0625"/>
    </fill>
    <fill>
      <patternFill patternType="gray0625">
        <bgColor indexed="42"/>
      </patternFill>
    </fill>
    <fill>
      <patternFill patternType="gray0625">
        <bgColor indexed="45"/>
      </patternFill>
    </fill>
    <fill>
      <patternFill patternType="gray0625">
        <bgColor indexed="43"/>
      </patternFill>
    </fill>
    <fill>
      <patternFill patternType="solid">
        <fgColor rgb="FFFFFF99"/>
        <bgColor indexed="64"/>
      </patternFill>
    </fill>
    <fill>
      <patternFill patternType="gray0625">
        <bgColor indexed="46"/>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81">
    <border>
      <left/>
      <right/>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thin">
        <color auto="1"/>
      </left>
      <right style="double">
        <color auto="1"/>
      </right>
      <top style="thin">
        <color auto="1"/>
      </top>
      <bottom style="thin">
        <color auto="1"/>
      </bottom>
      <diagonal/>
    </border>
    <border>
      <left style="double">
        <color auto="1"/>
      </left>
      <right/>
      <top/>
      <bottom/>
      <diagonal/>
    </border>
    <border>
      <left/>
      <right style="double">
        <color auto="1"/>
      </right>
      <top/>
      <bottom/>
      <diagonal/>
    </border>
    <border diagonalUp="1">
      <left style="thin">
        <color auto="1"/>
      </left>
      <right style="double">
        <color auto="1"/>
      </right>
      <top style="thin">
        <color auto="1"/>
      </top>
      <bottom style="thin">
        <color auto="1"/>
      </bottom>
      <diagonal style="thin">
        <color auto="1"/>
      </diagonal>
    </border>
    <border>
      <left style="double">
        <color auto="1"/>
      </left>
      <right/>
      <top/>
      <bottom style="double">
        <color auto="1"/>
      </bottom>
      <diagonal/>
    </border>
    <border>
      <left/>
      <right style="double">
        <color auto="1"/>
      </right>
      <top/>
      <bottom style="double">
        <color auto="1"/>
      </bottom>
      <diagonal/>
    </border>
    <border>
      <left/>
      <right style="thin">
        <color auto="1"/>
      </right>
      <top/>
      <bottom/>
      <diagonal/>
    </border>
    <border diagonalUp="1">
      <left style="thin">
        <color auto="1"/>
      </left>
      <right style="double">
        <color auto="1"/>
      </right>
      <top style="thin">
        <color auto="1"/>
      </top>
      <bottom style="double">
        <color auto="1"/>
      </bottom>
      <diagonal style="thin">
        <color auto="1"/>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double">
        <color auto="1"/>
      </right>
      <top style="thin">
        <color auto="1"/>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diagonalDown="1">
      <left style="medium">
        <color auto="1"/>
      </left>
      <right/>
      <top style="thin">
        <color auto="1"/>
      </top>
      <bottom/>
      <diagonal style="thin">
        <color auto="1"/>
      </diagonal>
    </border>
    <border diagonalDown="1">
      <left/>
      <right style="medium">
        <color auto="1"/>
      </right>
      <top style="thin">
        <color auto="1"/>
      </top>
      <bottom/>
      <diagonal style="thin">
        <color auto="1"/>
      </diagonal>
    </border>
    <border diagonalDown="1">
      <left style="medium">
        <color auto="1"/>
      </left>
      <right/>
      <top/>
      <bottom/>
      <diagonal style="thin">
        <color auto="1"/>
      </diagonal>
    </border>
    <border diagonalDown="1">
      <left/>
      <right style="medium">
        <color auto="1"/>
      </right>
      <top/>
      <bottom/>
      <diagonal style="thin">
        <color auto="1"/>
      </diagonal>
    </border>
    <border diagonalDown="1">
      <left style="medium">
        <color auto="1"/>
      </left>
      <right/>
      <top/>
      <bottom style="thin">
        <color auto="1"/>
      </bottom>
      <diagonal style="thin">
        <color auto="1"/>
      </diagonal>
    </border>
    <border diagonalDown="1">
      <left/>
      <right style="medium">
        <color auto="1"/>
      </right>
      <top/>
      <bottom style="thin">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double">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diagonalDown="1">
      <left style="thick">
        <color auto="1"/>
      </left>
      <right/>
      <top style="thin">
        <color auto="1"/>
      </top>
      <bottom/>
      <diagonal style="dotted">
        <color auto="1"/>
      </diagonal>
    </border>
    <border diagonalDown="1">
      <left/>
      <right style="medium">
        <color auto="1"/>
      </right>
      <top style="thin">
        <color auto="1"/>
      </top>
      <bottom/>
      <diagonal style="dotted">
        <color auto="1"/>
      </diagonal>
    </border>
    <border diagonalDown="1">
      <left style="thick">
        <color auto="1"/>
      </left>
      <right/>
      <top/>
      <bottom/>
      <diagonal style="dotted">
        <color auto="1"/>
      </diagonal>
    </border>
    <border diagonalDown="1">
      <left/>
      <right style="medium">
        <color auto="1"/>
      </right>
      <top/>
      <bottom/>
      <diagonal style="dotted">
        <color auto="1"/>
      </diagonal>
    </border>
    <border>
      <left style="medium">
        <color auto="1"/>
      </left>
      <right style="thin">
        <color auto="1"/>
      </right>
      <top style="thin">
        <color auto="1"/>
      </top>
      <bottom style="thin">
        <color auto="1"/>
      </bottom>
      <diagonal/>
    </border>
    <border diagonalDown="1">
      <left/>
      <right/>
      <top style="thin">
        <color auto="1"/>
      </top>
      <bottom/>
      <diagonal style="thin">
        <color auto="1"/>
      </diagonal>
    </border>
    <border diagonalDown="1">
      <left/>
      <right/>
      <top/>
      <bottom/>
      <diagonal style="thin">
        <color auto="1"/>
      </diagonal>
    </border>
    <border diagonalDown="1">
      <left/>
      <right/>
      <top/>
      <bottom style="thin">
        <color auto="1"/>
      </bottom>
      <diagonal style="thin">
        <color auto="1"/>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0" fontId="31" fillId="25" borderId="0" applyNumberFormat="0" applyBorder="0" applyAlignment="0" applyProtection="0">
      <alignment vertical="center"/>
    </xf>
    <xf numFmtId="176" fontId="34" fillId="0" borderId="0" applyFont="0" applyFill="0" applyBorder="0" applyAlignment="0" applyProtection="0">
      <alignment vertical="center"/>
    </xf>
    <xf numFmtId="177" fontId="34" fillId="0" borderId="0" applyFont="0" applyFill="0" applyBorder="0" applyAlignment="0" applyProtection="0">
      <alignment vertical="center"/>
    </xf>
    <xf numFmtId="42"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33" fillId="27" borderId="0" applyNumberFormat="0" applyBorder="0" applyAlignment="0" applyProtection="0">
      <alignment vertical="center"/>
    </xf>
    <xf numFmtId="0" fontId="40" fillId="0" borderId="0" applyNumberFormat="0" applyFill="0" applyBorder="0" applyAlignment="0" applyProtection="0">
      <alignment vertical="center"/>
    </xf>
    <xf numFmtId="0" fontId="39" fillId="28" borderId="75" applyNumberFormat="0" applyAlignment="0" applyProtection="0">
      <alignment vertical="center"/>
    </xf>
    <xf numFmtId="0" fontId="41" fillId="0" borderId="73" applyNumberFormat="0" applyFill="0" applyAlignment="0" applyProtection="0">
      <alignment vertical="center"/>
    </xf>
    <xf numFmtId="0" fontId="34" fillId="26" borderId="74" applyNumberFormat="0" applyFont="0" applyAlignment="0" applyProtection="0">
      <alignment vertical="center"/>
    </xf>
    <xf numFmtId="0" fontId="31" fillId="31" borderId="0" applyNumberFormat="0" applyBorder="0" applyAlignment="0" applyProtection="0">
      <alignment vertical="center"/>
    </xf>
    <xf numFmtId="0" fontId="37" fillId="0" borderId="0" applyNumberFormat="0" applyFill="0" applyBorder="0" applyAlignment="0" applyProtection="0">
      <alignment vertical="center"/>
    </xf>
    <xf numFmtId="0" fontId="31" fillId="32" borderId="0" applyNumberFormat="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73" applyNumberFormat="0" applyFill="0" applyAlignment="0" applyProtection="0">
      <alignment vertical="center"/>
    </xf>
    <xf numFmtId="0" fontId="44" fillId="0" borderId="78" applyNumberFormat="0" applyFill="0" applyAlignment="0" applyProtection="0">
      <alignment vertical="center"/>
    </xf>
    <xf numFmtId="0" fontId="44" fillId="0" borderId="0" applyNumberFormat="0" applyFill="0" applyBorder="0" applyAlignment="0" applyProtection="0">
      <alignment vertical="center"/>
    </xf>
    <xf numFmtId="0" fontId="46" fillId="35" borderId="79" applyNumberFormat="0" applyAlignment="0" applyProtection="0">
      <alignment vertical="center"/>
    </xf>
    <xf numFmtId="0" fontId="33" fillId="22" borderId="0" applyNumberFormat="0" applyBorder="0" applyAlignment="0" applyProtection="0">
      <alignment vertical="center"/>
    </xf>
    <xf numFmtId="0" fontId="35" fillId="23" borderId="0" applyNumberFormat="0" applyBorder="0" applyAlignment="0" applyProtection="0">
      <alignment vertical="center"/>
    </xf>
    <xf numFmtId="0" fontId="42" fillId="30" borderId="76" applyNumberFormat="0" applyAlignment="0" applyProtection="0">
      <alignment vertical="center"/>
    </xf>
    <xf numFmtId="0" fontId="31" fillId="21" borderId="0" applyNumberFormat="0" applyBorder="0" applyAlignment="0" applyProtection="0">
      <alignment vertical="center"/>
    </xf>
    <xf numFmtId="0" fontId="47" fillId="30" borderId="79" applyNumberFormat="0" applyAlignment="0" applyProtection="0">
      <alignment vertical="center"/>
    </xf>
    <xf numFmtId="0" fontId="48" fillId="0" borderId="80" applyNumberFormat="0" applyFill="0" applyAlignment="0" applyProtection="0">
      <alignment vertical="center"/>
    </xf>
    <xf numFmtId="0" fontId="43" fillId="0" borderId="77" applyNumberFormat="0" applyFill="0" applyAlignment="0" applyProtection="0">
      <alignment vertical="center"/>
    </xf>
    <xf numFmtId="0" fontId="49" fillId="37" borderId="0" applyNumberFormat="0" applyBorder="0" applyAlignment="0" applyProtection="0">
      <alignment vertical="center"/>
    </xf>
    <xf numFmtId="0" fontId="50" fillId="38" borderId="0" applyNumberFormat="0" applyBorder="0" applyAlignment="0" applyProtection="0">
      <alignment vertical="center"/>
    </xf>
    <xf numFmtId="0" fontId="33" fillId="24" borderId="0" applyNumberFormat="0" applyBorder="0" applyAlignment="0" applyProtection="0">
      <alignment vertical="center"/>
    </xf>
    <xf numFmtId="0" fontId="38" fillId="0" borderId="0"/>
    <xf numFmtId="0" fontId="31" fillId="39"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1" fillId="29" borderId="0" applyNumberFormat="0" applyBorder="0" applyAlignment="0" applyProtection="0">
      <alignment vertical="center"/>
    </xf>
    <xf numFmtId="0" fontId="31" fillId="40" borderId="0" applyNumberFormat="0" applyBorder="0" applyAlignment="0" applyProtection="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31" fillId="36" borderId="0" applyNumberFormat="0" applyBorder="0" applyAlignment="0" applyProtection="0">
      <alignment vertical="center"/>
    </xf>
    <xf numFmtId="0" fontId="33" fillId="43"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3" fillId="46" borderId="0" applyNumberFormat="0" applyBorder="0" applyAlignment="0" applyProtection="0">
      <alignment vertical="center"/>
    </xf>
    <xf numFmtId="0" fontId="31" fillId="47" borderId="0" applyNumberFormat="0" applyBorder="0" applyAlignment="0" applyProtection="0">
      <alignment vertical="center"/>
    </xf>
    <xf numFmtId="0" fontId="33" fillId="48" borderId="0" applyNumberFormat="0" applyBorder="0" applyAlignment="0" applyProtection="0">
      <alignment vertical="center"/>
    </xf>
    <xf numFmtId="0" fontId="33" fillId="49" borderId="0" applyNumberFormat="0" applyBorder="0" applyAlignment="0" applyProtection="0">
      <alignment vertical="center"/>
    </xf>
    <xf numFmtId="0" fontId="31" fillId="50" borderId="0" applyNumberFormat="0" applyBorder="0" applyAlignment="0" applyProtection="0">
      <alignment vertical="center"/>
    </xf>
    <xf numFmtId="0" fontId="33" fillId="51" borderId="0" applyNumberFormat="0" applyBorder="0" applyAlignment="0" applyProtection="0">
      <alignment vertical="center"/>
    </xf>
  </cellStyleXfs>
  <cellXfs count="291">
    <xf numFmtId="0" fontId="0" fillId="0" borderId="0" xfId="0"/>
    <xf numFmtId="0" fontId="1" fillId="0" borderId="0" xfId="0" applyFont="1"/>
    <xf numFmtId="0" fontId="2" fillId="0" borderId="0" xfId="0" applyFont="1"/>
    <xf numFmtId="0" fontId="3" fillId="0" borderId="0" xfId="0" applyFont="1"/>
    <xf numFmtId="0" fontId="0" fillId="0" borderId="0" xfId="0" applyBorder="1"/>
    <xf numFmtId="0" fontId="4" fillId="0" borderId="0" xfId="0" applyFont="1" applyBorder="1"/>
    <xf numFmtId="0" fontId="4" fillId="0" borderId="0" xfId="0" applyFont="1" applyFill="1" applyBorder="1"/>
    <xf numFmtId="0" fontId="5" fillId="0" borderId="0" xfId="0" applyFont="1"/>
    <xf numFmtId="0" fontId="5" fillId="0" borderId="0" xfId="0" applyFont="1" applyFill="1" applyBorder="1"/>
    <xf numFmtId="0" fontId="6" fillId="0" borderId="0" xfId="0" applyFont="1" applyFill="1" applyBorder="1"/>
    <xf numFmtId="0" fontId="0" fillId="2" borderId="0" xfId="0" applyFill="1"/>
    <xf numFmtId="0" fontId="5" fillId="2" borderId="0" xfId="0" applyFont="1" applyFill="1" applyBorder="1"/>
    <xf numFmtId="0" fontId="5" fillId="2" borderId="0" xfId="0" applyFont="1" applyFill="1"/>
    <xf numFmtId="0" fontId="4" fillId="0" borderId="0" xfId="0" applyFont="1" applyFill="1" applyBorder="1" applyAlignment="1">
      <alignment wrapText="1"/>
    </xf>
    <xf numFmtId="0" fontId="5" fillId="0" borderId="0" xfId="0" applyFont="1" applyAlignment="1">
      <alignment horizontal="center"/>
    </xf>
    <xf numFmtId="0" fontId="5" fillId="2" borderId="0" xfId="0" applyFont="1" applyFill="1" applyAlignment="1">
      <alignment horizontal="center"/>
    </xf>
    <xf numFmtId="0" fontId="6" fillId="0" borderId="0" xfId="0" applyFont="1"/>
    <xf numFmtId="0" fontId="0" fillId="0" borderId="0" xfId="0" applyAlignment="1">
      <alignment horizontal="center"/>
    </xf>
    <xf numFmtId="0" fontId="6" fillId="0" borderId="0" xfId="0" applyFont="1" applyBorder="1"/>
    <xf numFmtId="0" fontId="0" fillId="0" borderId="0" xfId="0" applyBorder="1" applyAlignment="1">
      <alignment horizontal="center"/>
    </xf>
    <xf numFmtId="0" fontId="7" fillId="0" borderId="0" xfId="0" applyFont="1" applyBorder="1" applyAlignment="1">
      <alignment horizontal="center"/>
    </xf>
    <xf numFmtId="0" fontId="6" fillId="0" borderId="0" xfId="0" applyFont="1" applyBorder="1" applyAlignment="1">
      <alignment horizontal="center"/>
    </xf>
    <xf numFmtId="0" fontId="8" fillId="0" borderId="0" xfId="0" applyFont="1" applyBorder="1" applyAlignment="1">
      <alignment horizontal="center"/>
    </xf>
    <xf numFmtId="0" fontId="9" fillId="0" borderId="0" xfId="0" applyFont="1" applyBorder="1"/>
    <xf numFmtId="0" fontId="6" fillId="0" borderId="0" xfId="0" applyFont="1" applyBorder="1" applyAlignment="1">
      <alignment horizontal="left"/>
    </xf>
    <xf numFmtId="0" fontId="0" fillId="0" borderId="0" xfId="0" applyAlignment="1">
      <alignment horizontal="left"/>
    </xf>
    <xf numFmtId="0" fontId="10" fillId="0" borderId="0" xfId="0" applyFont="1" applyBorder="1"/>
    <xf numFmtId="0" fontId="6" fillId="0" borderId="0" xfId="0" applyNumberFormat="1" applyFont="1" applyBorder="1" applyAlignment="1">
      <alignment horizontal="left"/>
    </xf>
    <xf numFmtId="0" fontId="0" fillId="0" borderId="0" xfId="0" applyNumberFormat="1" applyAlignment="1">
      <alignment horizontal="left"/>
    </xf>
    <xf numFmtId="0" fontId="9" fillId="0" borderId="0" xfId="0" applyFont="1" applyBorder="1" applyAlignment="1">
      <alignment horizontal="right"/>
    </xf>
    <xf numFmtId="178" fontId="6" fillId="0" borderId="0" xfId="0" applyNumberFormat="1" applyFont="1" applyBorder="1" applyAlignment="1">
      <alignment horizontal="left"/>
    </xf>
    <xf numFmtId="178" fontId="6" fillId="0" borderId="0" xfId="0" applyNumberFormat="1" applyFont="1" applyAlignment="1">
      <alignment horizontal="left"/>
    </xf>
    <xf numFmtId="49" fontId="6" fillId="0" borderId="0" xfId="0" applyNumberFormat="1" applyFont="1" applyBorder="1" applyAlignment="1">
      <alignment horizontal="left"/>
    </xf>
    <xf numFmtId="0" fontId="5" fillId="0" borderId="0" xfId="0" applyFont="1" applyBorder="1" applyAlignment="1">
      <alignment horizontal="left"/>
    </xf>
    <xf numFmtId="0" fontId="11" fillId="0" borderId="0" xfId="0" applyFont="1" applyBorder="1"/>
    <xf numFmtId="0" fontId="12" fillId="0" borderId="0" xfId="0" applyFont="1" applyBorder="1" applyAlignment="1">
      <alignment horizontal="left"/>
    </xf>
    <xf numFmtId="0" fontId="12" fillId="0" borderId="0" xfId="0" applyFont="1" applyBorder="1" applyAlignment="1">
      <alignment horizontal="center"/>
    </xf>
    <xf numFmtId="0" fontId="6" fillId="0" borderId="0" xfId="0" applyFont="1" applyBorder="1" applyAlignment="1"/>
    <xf numFmtId="0" fontId="11" fillId="0" borderId="0" xfId="0" applyFont="1" applyBorder="1" applyAlignment="1">
      <alignment horizontal="center"/>
    </xf>
    <xf numFmtId="0" fontId="6" fillId="0" borderId="0" xfId="7" applyNumberFormat="1" applyFont="1" applyBorder="1" applyAlignment="1" applyProtection="1">
      <alignment horizontal="left"/>
    </xf>
    <xf numFmtId="0" fontId="5" fillId="0" borderId="0" xfId="0" applyNumberFormat="1" applyFont="1" applyAlignment="1">
      <alignment horizontal="left"/>
    </xf>
    <xf numFmtId="0" fontId="6" fillId="0" borderId="1" xfId="0" applyFont="1" applyBorder="1"/>
    <xf numFmtId="0" fontId="6" fillId="0" borderId="2" xfId="0" applyFont="1" applyBorder="1"/>
    <xf numFmtId="0" fontId="6" fillId="0" borderId="3" xfId="0" applyFont="1" applyBorder="1" applyAlignment="1">
      <alignment horizontal="center"/>
    </xf>
    <xf numFmtId="0" fontId="6" fillId="0" borderId="4" xfId="0" applyNumberFormat="1" applyFont="1" applyBorder="1" applyAlignment="1">
      <alignment horizontal="center"/>
    </xf>
    <xf numFmtId="0" fontId="9" fillId="0" borderId="0" xfId="7" applyFont="1" applyAlignment="1" applyProtection="1"/>
    <xf numFmtId="0" fontId="6" fillId="0" borderId="3" xfId="0" applyFont="1" applyBorder="1"/>
    <xf numFmtId="0" fontId="0" fillId="0" borderId="0" xfId="0" applyBorder="1" applyAlignment="1">
      <alignment horizontal="left"/>
    </xf>
    <xf numFmtId="0" fontId="6" fillId="0" borderId="5" xfId="0" applyFont="1" applyBorder="1"/>
    <xf numFmtId="179" fontId="6" fillId="0" borderId="0" xfId="0" applyNumberFormat="1" applyFont="1" applyBorder="1" applyAlignment="1">
      <alignment horizontal="left"/>
    </xf>
    <xf numFmtId="179" fontId="5" fillId="0" borderId="0" xfId="0" applyNumberFormat="1" applyFont="1" applyAlignment="1">
      <alignment horizontal="left"/>
    </xf>
    <xf numFmtId="0" fontId="6" fillId="0" borderId="6" xfId="0" applyFont="1" applyBorder="1"/>
    <xf numFmtId="0" fontId="6" fillId="0" borderId="7" xfId="0" applyFont="1" applyBorder="1"/>
    <xf numFmtId="0" fontId="6" fillId="0" borderId="6" xfId="0" applyFont="1" applyBorder="1" applyAlignment="1">
      <alignment horizontal="center"/>
    </xf>
    <xf numFmtId="0" fontId="6" fillId="0" borderId="6" xfId="0" applyNumberFormat="1" applyFont="1" applyBorder="1" applyAlignment="1">
      <alignment horizontal="center"/>
    </xf>
    <xf numFmtId="0" fontId="5" fillId="0" borderId="0" xfId="0" applyFont="1" applyAlignment="1">
      <alignment horizontal="left"/>
    </xf>
    <xf numFmtId="0" fontId="13" fillId="0" borderId="0" xfId="0" applyFont="1" applyBorder="1" applyProtection="1">
      <protection hidden="1"/>
    </xf>
    <xf numFmtId="0" fontId="13" fillId="0" borderId="0" xfId="0" applyFont="1" applyBorder="1"/>
    <xf numFmtId="0" fontId="9" fillId="0" borderId="0" xfId="0" applyFont="1" applyBorder="1" applyAlignment="1">
      <alignment horizontal="center"/>
    </xf>
    <xf numFmtId="180" fontId="9" fillId="0" borderId="0" xfId="0" applyNumberFormat="1" applyFont="1" applyBorder="1"/>
    <xf numFmtId="0" fontId="14" fillId="0" borderId="0" xfId="0" applyFont="1" applyBorder="1" applyAlignment="1">
      <alignment horizontal="center"/>
    </xf>
    <xf numFmtId="0" fontId="15" fillId="0" borderId="0" xfId="0" applyFont="1" applyBorder="1"/>
    <xf numFmtId="0" fontId="10" fillId="0" borderId="0" xfId="0" applyFont="1" applyBorder="1" applyAlignment="1">
      <alignment wrapText="1"/>
    </xf>
    <xf numFmtId="0" fontId="6" fillId="0" borderId="0" xfId="0" applyFont="1" applyAlignment="1">
      <alignment horizontal="center"/>
    </xf>
    <xf numFmtId="0" fontId="0" fillId="0" borderId="8" xfId="0" applyBorder="1"/>
    <xf numFmtId="0" fontId="16" fillId="0" borderId="9" xfId="0" applyFont="1" applyBorder="1"/>
    <xf numFmtId="0" fontId="17" fillId="0" borderId="10" xfId="0" applyFont="1" applyBorder="1" applyAlignment="1">
      <alignment horizontal="center"/>
    </xf>
    <xf numFmtId="0" fontId="17" fillId="0" borderId="11" xfId="0" applyFont="1" applyBorder="1" applyAlignment="1">
      <alignment horizontal="center"/>
    </xf>
    <xf numFmtId="0" fontId="18" fillId="0" borderId="12" xfId="0" applyFont="1" applyBorder="1" applyAlignment="1"/>
    <xf numFmtId="0" fontId="18" fillId="0" borderId="13" xfId="0" applyFont="1" applyBorder="1" applyAlignment="1"/>
    <xf numFmtId="0" fontId="6" fillId="0" borderId="5" xfId="0" applyFont="1" applyBorder="1" applyAlignment="1" applyProtection="1">
      <alignment horizontal="center"/>
      <protection locked="0"/>
    </xf>
    <xf numFmtId="0" fontId="6" fillId="3" borderId="14" xfId="0" applyFont="1" applyFill="1" applyBorder="1" applyAlignment="1" applyProtection="1">
      <alignment horizontal="center"/>
      <protection locked="0"/>
    </xf>
    <xf numFmtId="0" fontId="18" fillId="0" borderId="15" xfId="0" applyFont="1" applyBorder="1" applyAlignment="1"/>
    <xf numFmtId="0" fontId="18" fillId="0" borderId="16" xfId="0" applyFont="1" applyBorder="1" applyAlignment="1"/>
    <xf numFmtId="0" fontId="6" fillId="0" borderId="3" xfId="0" applyFont="1" applyBorder="1" applyAlignment="1" applyProtection="1">
      <alignment horizontal="center"/>
      <protection locked="0"/>
    </xf>
    <xf numFmtId="0" fontId="6" fillId="0" borderId="17" xfId="0" applyFont="1" applyBorder="1" applyAlignment="1">
      <alignment horizontal="center"/>
    </xf>
    <xf numFmtId="0" fontId="18" fillId="0" borderId="18" xfId="0" applyFont="1" applyBorder="1" applyAlignment="1"/>
    <xf numFmtId="0" fontId="18" fillId="0" borderId="19" xfId="0" applyFont="1" applyBorder="1" applyAlignment="1"/>
    <xf numFmtId="0" fontId="6" fillId="0" borderId="20" xfId="0" applyFont="1" applyBorder="1" applyAlignment="1" applyProtection="1">
      <alignment horizontal="center"/>
      <protection locked="0"/>
    </xf>
    <xf numFmtId="0" fontId="6" fillId="0" borderId="21" xfId="0" applyFont="1" applyBorder="1" applyAlignment="1">
      <alignment horizontal="center"/>
    </xf>
    <xf numFmtId="0" fontId="16" fillId="4" borderId="8" xfId="0" applyFont="1" applyFill="1" applyBorder="1" applyAlignment="1">
      <alignment horizontal="right"/>
    </xf>
    <xf numFmtId="0" fontId="16" fillId="4" borderId="9" xfId="0" applyFont="1" applyFill="1" applyBorder="1" applyAlignment="1">
      <alignment horizontal="right"/>
    </xf>
    <xf numFmtId="0" fontId="6" fillId="4" borderId="22" xfId="0" applyFont="1" applyFill="1" applyBorder="1" applyAlignment="1">
      <alignment horizontal="center"/>
    </xf>
    <xf numFmtId="0" fontId="6" fillId="4" borderId="23" xfId="0" applyFont="1" applyFill="1" applyBorder="1" applyAlignment="1">
      <alignment horizontal="center"/>
    </xf>
    <xf numFmtId="0" fontId="19" fillId="5" borderId="24" xfId="0" applyFont="1" applyFill="1" applyBorder="1" applyAlignment="1" applyProtection="1">
      <alignment horizontal="center"/>
    </xf>
    <xf numFmtId="0" fontId="19" fillId="5" borderId="25" xfId="0" applyFont="1" applyFill="1" applyBorder="1" applyAlignment="1" applyProtection="1">
      <alignment horizontal="center"/>
    </xf>
    <xf numFmtId="0" fontId="19" fillId="5" borderId="23" xfId="0" applyFont="1" applyFill="1" applyBorder="1" applyAlignment="1" applyProtection="1">
      <alignment horizontal="center"/>
    </xf>
    <xf numFmtId="0" fontId="0" fillId="5" borderId="26" xfId="0" applyFill="1" applyBorder="1" applyProtection="1"/>
    <xf numFmtId="0" fontId="16" fillId="5" borderId="4" xfId="0" applyFont="1" applyFill="1" applyBorder="1" applyAlignment="1" applyProtection="1">
      <alignment horizontal="center" wrapText="1"/>
    </xf>
    <xf numFmtId="0" fontId="16" fillId="5" borderId="2" xfId="0" applyFont="1" applyFill="1" applyBorder="1" applyAlignment="1" applyProtection="1">
      <alignment horizontal="center" wrapText="1"/>
    </xf>
    <xf numFmtId="0" fontId="20" fillId="5" borderId="27" xfId="0" applyFont="1" applyFill="1" applyBorder="1" applyAlignment="1" applyProtection="1">
      <alignment horizontal="center" wrapText="1"/>
    </xf>
    <xf numFmtId="0" fontId="16" fillId="5" borderId="26" xfId="0" applyFont="1" applyFill="1" applyBorder="1" applyProtection="1"/>
    <xf numFmtId="0" fontId="6" fillId="6" borderId="4" xfId="0" applyFont="1" applyFill="1" applyBorder="1" applyAlignment="1" applyProtection="1">
      <alignment horizontal="center"/>
      <protection locked="0"/>
    </xf>
    <xf numFmtId="0" fontId="6" fillId="6" borderId="2" xfId="0" applyFont="1" applyFill="1" applyBorder="1" applyAlignment="1" applyProtection="1">
      <alignment horizontal="center"/>
      <protection locked="0"/>
    </xf>
    <xf numFmtId="0" fontId="6" fillId="6" borderId="27" xfId="0" applyFont="1" applyFill="1" applyBorder="1" applyAlignment="1" applyProtection="1">
      <alignment horizontal="center"/>
      <protection locked="0"/>
    </xf>
    <xf numFmtId="0" fontId="16" fillId="5" borderId="26" xfId="0" applyFont="1" applyFill="1" applyBorder="1" applyAlignment="1" applyProtection="1">
      <alignment horizontal="left"/>
    </xf>
    <xf numFmtId="0" fontId="16" fillId="5" borderId="28" xfId="0" applyFont="1" applyFill="1" applyBorder="1" applyAlignment="1" applyProtection="1">
      <alignment horizontal="left"/>
    </xf>
    <xf numFmtId="0" fontId="6" fillId="6" borderId="29" xfId="0" applyFont="1" applyFill="1" applyBorder="1" applyAlignment="1" applyProtection="1">
      <alignment horizontal="center"/>
      <protection locked="0"/>
    </xf>
    <xf numFmtId="0" fontId="6" fillId="6" borderId="30" xfId="0" applyFont="1" applyFill="1" applyBorder="1" applyAlignment="1" applyProtection="1">
      <alignment horizontal="center"/>
      <protection locked="0"/>
    </xf>
    <xf numFmtId="0" fontId="6" fillId="6" borderId="31" xfId="0" applyFont="1" applyFill="1" applyBorder="1" applyAlignment="1" applyProtection="1">
      <alignment horizontal="center"/>
      <protection locked="0"/>
    </xf>
    <xf numFmtId="0" fontId="0" fillId="0" borderId="0" xfId="0" applyProtection="1"/>
    <xf numFmtId="0" fontId="21" fillId="0" borderId="32" xfId="0" applyFont="1" applyBorder="1" applyAlignment="1">
      <alignment horizontal="center"/>
    </xf>
    <xf numFmtId="4" fontId="22" fillId="0" borderId="33" xfId="0" applyNumberFormat="1" applyFont="1" applyBorder="1" applyAlignment="1">
      <alignment horizontal="center"/>
    </xf>
    <xf numFmtId="4" fontId="22" fillId="0" borderId="34" xfId="0" applyNumberFormat="1" applyFont="1" applyBorder="1" applyAlignment="1">
      <alignment horizontal="center"/>
    </xf>
    <xf numFmtId="0" fontId="22" fillId="0" borderId="35" xfId="0" applyFont="1" applyBorder="1" applyAlignment="1">
      <alignment horizontal="center"/>
    </xf>
    <xf numFmtId="0" fontId="22" fillId="0" borderId="36" xfId="0" applyFont="1" applyBorder="1" applyAlignment="1">
      <alignment horizontal="center"/>
    </xf>
    <xf numFmtId="0" fontId="22" fillId="0" borderId="37" xfId="0" applyFont="1" applyBorder="1" applyAlignment="1">
      <alignment horizontal="center"/>
    </xf>
    <xf numFmtId="4" fontId="22" fillId="0" borderId="38" xfId="0" applyNumberFormat="1" applyFont="1" applyBorder="1" applyAlignment="1">
      <alignment horizontal="center"/>
    </xf>
    <xf numFmtId="4" fontId="22" fillId="0" borderId="39" xfId="0" applyNumberFormat="1" applyFont="1" applyBorder="1" applyAlignment="1">
      <alignment horizontal="center"/>
    </xf>
    <xf numFmtId="0" fontId="22" fillId="0" borderId="6" xfId="0" applyFont="1" applyFill="1" applyBorder="1" applyAlignment="1">
      <alignment horizontal="center"/>
    </xf>
    <xf numFmtId="0" fontId="22" fillId="0" borderId="40" xfId="0" applyFont="1" applyFill="1" applyBorder="1" applyAlignment="1">
      <alignment horizontal="center"/>
    </xf>
    <xf numFmtId="0" fontId="22" fillId="0" borderId="41" xfId="0" applyFont="1" applyFill="1" applyBorder="1" applyAlignment="1">
      <alignment horizontal="center"/>
    </xf>
    <xf numFmtId="0" fontId="22" fillId="0" borderId="41" xfId="0" applyFont="1" applyFill="1" applyBorder="1" applyAlignment="1">
      <alignment horizontal="left"/>
    </xf>
    <xf numFmtId="0" fontId="22" fillId="0" borderId="35" xfId="0" applyFont="1" applyBorder="1" applyAlignment="1">
      <alignment horizontal="right"/>
    </xf>
    <xf numFmtId="0" fontId="22" fillId="0" borderId="36" xfId="0" applyFont="1" applyBorder="1" applyAlignment="1">
      <alignment horizontal="left"/>
    </xf>
    <xf numFmtId="0" fontId="22" fillId="7" borderId="5" xfId="0" applyFont="1" applyFill="1" applyBorder="1" applyAlignment="1">
      <alignment horizontal="right"/>
    </xf>
    <xf numFmtId="0" fontId="22" fillId="7" borderId="42" xfId="0" applyFont="1" applyFill="1" applyBorder="1" applyAlignment="1" applyProtection="1">
      <alignment horizontal="right"/>
      <protection locked="0"/>
    </xf>
    <xf numFmtId="0" fontId="22" fillId="8" borderId="43" xfId="0" applyFont="1" applyFill="1" applyBorder="1" applyAlignment="1">
      <alignment horizontal="right"/>
    </xf>
    <xf numFmtId="0" fontId="22" fillId="8" borderId="42" xfId="0" applyFont="1" applyFill="1" applyBorder="1" applyAlignment="1" applyProtection="1">
      <alignment horizontal="right"/>
      <protection locked="0"/>
    </xf>
    <xf numFmtId="0" fontId="22" fillId="9" borderId="43" xfId="0" applyFont="1" applyFill="1" applyBorder="1" applyAlignment="1">
      <alignment horizontal="right"/>
    </xf>
    <xf numFmtId="0" fontId="22" fillId="9" borderId="42" xfId="0" applyFont="1" applyFill="1" applyBorder="1" applyAlignment="1" applyProtection="1">
      <alignment horizontal="right"/>
      <protection locked="0"/>
    </xf>
    <xf numFmtId="0" fontId="22" fillId="0" borderId="44" xfId="0" applyFont="1" applyBorder="1" applyAlignment="1">
      <alignment horizontal="right"/>
    </xf>
    <xf numFmtId="0" fontId="22" fillId="0" borderId="45" xfId="0" applyFont="1" applyBorder="1" applyAlignment="1">
      <alignment horizontal="left"/>
    </xf>
    <xf numFmtId="0" fontId="22" fillId="8" borderId="46" xfId="0" applyFont="1" applyFill="1" applyBorder="1" applyAlignment="1" applyProtection="1">
      <alignment horizontal="right"/>
      <protection locked="0"/>
    </xf>
    <xf numFmtId="0" fontId="22" fillId="9" borderId="46" xfId="0" applyFont="1" applyFill="1" applyBorder="1" applyAlignment="1" applyProtection="1">
      <alignment horizontal="right"/>
      <protection locked="0"/>
    </xf>
    <xf numFmtId="0" fontId="22" fillId="0" borderId="5" xfId="0" applyFont="1" applyBorder="1" applyAlignment="1">
      <alignment horizontal="left"/>
    </xf>
    <xf numFmtId="0" fontId="22" fillId="0" borderId="47" xfId="0" applyFont="1" applyFill="1" applyBorder="1" applyAlignment="1">
      <alignment horizontal="right"/>
    </xf>
    <xf numFmtId="0" fontId="22" fillId="0" borderId="48" xfId="0" applyFont="1" applyFill="1" applyBorder="1" applyAlignment="1" applyProtection="1">
      <alignment horizontal="right"/>
      <protection locked="0"/>
    </xf>
    <xf numFmtId="0" fontId="22" fillId="0" borderId="49" xfId="0" applyFont="1" applyFill="1" applyBorder="1" applyAlignment="1">
      <alignment horizontal="right"/>
    </xf>
    <xf numFmtId="0" fontId="22" fillId="0" borderId="50" xfId="0" applyFont="1" applyFill="1" applyBorder="1" applyAlignment="1" applyProtection="1">
      <alignment horizontal="right"/>
      <protection locked="0"/>
    </xf>
    <xf numFmtId="0" fontId="22" fillId="10" borderId="49" xfId="0" applyFont="1" applyFill="1" applyBorder="1" applyAlignment="1">
      <alignment horizontal="right"/>
    </xf>
    <xf numFmtId="0" fontId="22" fillId="10" borderId="50" xfId="0" applyFont="1" applyFill="1" applyBorder="1" applyAlignment="1">
      <alignment horizontal="right"/>
    </xf>
    <xf numFmtId="0" fontId="22" fillId="10" borderId="51" xfId="0" applyFont="1" applyFill="1" applyBorder="1" applyAlignment="1">
      <alignment horizontal="right"/>
    </xf>
    <xf numFmtId="0" fontId="22" fillId="10" borderId="52" xfId="0" applyFont="1" applyFill="1" applyBorder="1" applyAlignment="1">
      <alignment horizontal="right"/>
    </xf>
    <xf numFmtId="0" fontId="0" fillId="0" borderId="53" xfId="0" applyBorder="1"/>
    <xf numFmtId="0" fontId="22" fillId="0" borderId="54" xfId="0" applyFont="1" applyBorder="1" applyAlignment="1">
      <alignment horizontal="center"/>
    </xf>
    <xf numFmtId="0" fontId="22" fillId="7" borderId="55" xfId="0" applyFont="1" applyFill="1" applyBorder="1" applyAlignment="1">
      <alignment horizontal="right"/>
    </xf>
    <xf numFmtId="0" fontId="22" fillId="7" borderId="55" xfId="0" applyFont="1" applyFill="1" applyBorder="1" applyAlignment="1" applyProtection="1">
      <alignment horizontal="right"/>
      <protection locked="0"/>
    </xf>
    <xf numFmtId="0" fontId="23" fillId="0" borderId="0" xfId="0" applyFont="1" applyAlignment="1">
      <alignment horizontal="center"/>
    </xf>
    <xf numFmtId="0" fontId="23" fillId="0" borderId="0" xfId="0" applyFont="1" applyAlignment="1"/>
    <xf numFmtId="0" fontId="23" fillId="0" borderId="32" xfId="0" applyFont="1" applyBorder="1" applyAlignment="1">
      <alignment horizontal="center"/>
    </xf>
    <xf numFmtId="0" fontId="23" fillId="0" borderId="0" xfId="0" applyFont="1" applyBorder="1" applyAlignment="1"/>
    <xf numFmtId="0" fontId="22" fillId="0" borderId="33" xfId="0" applyFont="1" applyBorder="1" applyAlignment="1">
      <alignment horizontal="center"/>
    </xf>
    <xf numFmtId="0" fontId="22" fillId="0" borderId="0" xfId="0" applyFont="1" applyBorder="1" applyAlignment="1">
      <alignment horizontal="center"/>
    </xf>
    <xf numFmtId="0" fontId="22" fillId="0" borderId="38" xfId="0" applyFont="1" applyBorder="1" applyAlignment="1">
      <alignment horizontal="center"/>
    </xf>
    <xf numFmtId="0" fontId="22" fillId="0" borderId="0" xfId="0" applyFont="1" applyFill="1" applyBorder="1" applyAlignment="1">
      <alignment horizontal="center"/>
    </xf>
    <xf numFmtId="0" fontId="22" fillId="0" borderId="0" xfId="0" applyFont="1" applyFill="1" applyBorder="1" applyAlignment="1">
      <alignment horizontal="left"/>
    </xf>
    <xf numFmtId="0" fontId="22" fillId="0" borderId="56" xfId="0" applyFont="1" applyBorder="1" applyAlignment="1">
      <alignment horizontal="left"/>
    </xf>
    <xf numFmtId="0" fontId="22" fillId="3" borderId="43" xfId="0" applyFont="1" applyFill="1" applyBorder="1" applyAlignment="1">
      <alignment horizontal="right"/>
    </xf>
    <xf numFmtId="0" fontId="22" fillId="3" borderId="42" xfId="0" applyFont="1" applyFill="1" applyBorder="1" applyAlignment="1">
      <alignment horizontal="right"/>
    </xf>
    <xf numFmtId="0" fontId="22" fillId="0" borderId="38" xfId="0" applyFont="1" applyBorder="1" applyAlignment="1">
      <alignment horizontal="left"/>
    </xf>
    <xf numFmtId="0" fontId="22" fillId="3" borderId="57" xfId="0" applyFont="1" applyFill="1" applyBorder="1" applyAlignment="1">
      <alignment horizontal="right"/>
    </xf>
    <xf numFmtId="0" fontId="22" fillId="0" borderId="58" xfId="0" applyFont="1" applyFill="1" applyBorder="1" applyAlignment="1">
      <alignment horizontal="center"/>
    </xf>
    <xf numFmtId="0" fontId="22" fillId="0" borderId="59" xfId="0" applyFont="1" applyFill="1" applyBorder="1" applyAlignment="1">
      <alignment horizontal="center"/>
    </xf>
    <xf numFmtId="0" fontId="22" fillId="0" borderId="60" xfId="0" applyFont="1" applyFill="1" applyBorder="1" applyAlignment="1">
      <alignment horizontal="center"/>
    </xf>
    <xf numFmtId="0" fontId="22" fillId="11" borderId="43" xfId="0" applyFont="1" applyFill="1" applyBorder="1" applyAlignment="1">
      <alignment horizontal="right"/>
    </xf>
    <xf numFmtId="0" fontId="22" fillId="11" borderId="61" xfId="0" applyFont="1" applyFill="1" applyBorder="1" applyAlignment="1" applyProtection="1">
      <alignment horizontal="right"/>
      <protection locked="0"/>
    </xf>
    <xf numFmtId="0" fontId="22" fillId="10" borderId="62" xfId="0" applyFont="1" applyFill="1" applyBorder="1" applyAlignment="1">
      <alignment horizontal="right"/>
    </xf>
    <xf numFmtId="0" fontId="22" fillId="10" borderId="63" xfId="0" applyFont="1" applyFill="1" applyBorder="1" applyAlignment="1">
      <alignment horizontal="right"/>
    </xf>
    <xf numFmtId="0" fontId="22" fillId="0" borderId="5" xfId="0" applyFont="1" applyBorder="1" applyAlignment="1">
      <alignment horizontal="right"/>
    </xf>
    <xf numFmtId="0" fontId="22" fillId="0" borderId="42" xfId="0" applyFont="1" applyBorder="1" applyAlignment="1">
      <alignment horizontal="right"/>
    </xf>
    <xf numFmtId="0" fontId="22" fillId="10" borderId="64" xfId="0" applyFont="1" applyFill="1" applyBorder="1" applyAlignment="1">
      <alignment horizontal="right"/>
    </xf>
    <xf numFmtId="0" fontId="22" fillId="10" borderId="65" xfId="0" applyFont="1" applyFill="1" applyBorder="1" applyAlignment="1">
      <alignment horizontal="right"/>
    </xf>
    <xf numFmtId="0" fontId="22" fillId="11" borderId="2" xfId="0" applyFont="1" applyFill="1" applyBorder="1" applyAlignment="1" applyProtection="1">
      <alignment horizontal="right"/>
      <protection locked="0"/>
    </xf>
    <xf numFmtId="0" fontId="22" fillId="11" borderId="66" xfId="0" applyFont="1" applyFill="1" applyBorder="1" applyAlignment="1">
      <alignment horizontal="right"/>
    </xf>
    <xf numFmtId="0" fontId="22" fillId="0" borderId="67" xfId="0" applyFont="1" applyFill="1" applyBorder="1" applyAlignment="1" applyProtection="1">
      <alignment horizontal="right"/>
      <protection locked="0"/>
    </xf>
    <xf numFmtId="0" fontId="22" fillId="12" borderId="66" xfId="0" applyFont="1" applyFill="1" applyBorder="1" applyAlignment="1">
      <alignment horizontal="right"/>
    </xf>
    <xf numFmtId="0" fontId="22" fillId="12" borderId="46" xfId="0" applyFont="1" applyFill="1" applyBorder="1" applyAlignment="1" applyProtection="1">
      <alignment horizontal="right"/>
      <protection locked="0"/>
    </xf>
    <xf numFmtId="0" fontId="22" fillId="0" borderId="68" xfId="0" applyFont="1" applyFill="1" applyBorder="1" applyAlignment="1" applyProtection="1">
      <alignment horizontal="right"/>
      <protection locked="0"/>
    </xf>
    <xf numFmtId="0" fontId="22" fillId="12" borderId="43" xfId="0" applyFont="1" applyFill="1" applyBorder="1" applyAlignment="1">
      <alignment horizontal="right"/>
    </xf>
    <xf numFmtId="0" fontId="22" fillId="12" borderId="42" xfId="0" applyFont="1" applyFill="1" applyBorder="1" applyAlignment="1" applyProtection="1">
      <alignment horizontal="right"/>
      <protection locked="0"/>
    </xf>
    <xf numFmtId="0" fontId="22" fillId="10" borderId="68" xfId="0" applyFont="1" applyFill="1" applyBorder="1" applyAlignment="1">
      <alignment horizontal="right"/>
    </xf>
    <xf numFmtId="0" fontId="22" fillId="10" borderId="69" xfId="0" applyFont="1" applyFill="1" applyBorder="1" applyAlignment="1">
      <alignment horizontal="right"/>
    </xf>
    <xf numFmtId="0" fontId="22" fillId="12" borderId="41" xfId="0" applyFont="1" applyFill="1" applyBorder="1" applyAlignment="1">
      <alignment horizontal="right"/>
    </xf>
    <xf numFmtId="0" fontId="22" fillId="12" borderId="70" xfId="0" applyFont="1" applyFill="1" applyBorder="1" applyAlignment="1" applyProtection="1">
      <alignment horizontal="right"/>
      <protection locked="0"/>
    </xf>
    <xf numFmtId="0" fontId="22" fillId="0" borderId="5" xfId="0" applyFont="1" applyBorder="1" applyAlignment="1" applyProtection="1">
      <alignment horizontal="right"/>
    </xf>
    <xf numFmtId="0" fontId="5" fillId="10" borderId="0" xfId="0" applyFont="1" applyFill="1"/>
    <xf numFmtId="0" fontId="24" fillId="10" borderId="0" xfId="0" applyFont="1" applyFill="1"/>
    <xf numFmtId="0" fontId="5" fillId="10" borderId="0" xfId="0" applyFont="1" applyFill="1" applyAlignment="1">
      <alignment horizontal="center"/>
    </xf>
    <xf numFmtId="0" fontId="5" fillId="0" borderId="0" xfId="0" applyFont="1" applyBorder="1" applyAlignment="1">
      <alignment horizontal="center"/>
    </xf>
    <xf numFmtId="0" fontId="5" fillId="0" borderId="0" xfId="0" applyFont="1" applyBorder="1"/>
    <xf numFmtId="0" fontId="6" fillId="10" borderId="0" xfId="0" applyFont="1" applyFill="1"/>
    <xf numFmtId="58" fontId="24" fillId="10" borderId="32" xfId="0" applyNumberFormat="1" applyFont="1" applyFill="1" applyBorder="1" applyProtection="1"/>
    <xf numFmtId="0" fontId="5" fillId="10" borderId="0" xfId="0" applyFont="1" applyFill="1" applyBorder="1"/>
    <xf numFmtId="0" fontId="24" fillId="10" borderId="0" xfId="0" applyFont="1" applyFill="1" applyBorder="1"/>
    <xf numFmtId="0" fontId="6" fillId="13" borderId="2" xfId="0" applyFont="1" applyFill="1" applyBorder="1" applyAlignment="1">
      <alignment horizontal="center"/>
    </xf>
    <xf numFmtId="0" fontId="6" fillId="13" borderId="4" xfId="0" applyFont="1" applyFill="1" applyBorder="1" applyAlignment="1">
      <alignment horizontal="center" wrapText="1"/>
    </xf>
    <xf numFmtId="0" fontId="6" fillId="13" borderId="4" xfId="0" applyFont="1" applyFill="1" applyBorder="1"/>
    <xf numFmtId="0" fontId="6" fillId="13" borderId="4" xfId="0" applyFont="1" applyFill="1" applyBorder="1" applyAlignment="1">
      <alignment wrapText="1"/>
    </xf>
    <xf numFmtId="0" fontId="6" fillId="13" borderId="4" xfId="0" applyFont="1" applyFill="1" applyBorder="1" applyAlignment="1">
      <alignment horizontal="center"/>
    </xf>
    <xf numFmtId="0" fontId="6" fillId="13" borderId="2" xfId="0" applyFont="1" applyFill="1" applyBorder="1" applyAlignment="1">
      <alignment horizontal="center" wrapText="1"/>
    </xf>
    <xf numFmtId="0" fontId="6" fillId="13" borderId="4" xfId="0" applyFont="1" applyFill="1" applyBorder="1" applyAlignment="1"/>
    <xf numFmtId="0" fontId="8" fillId="14" borderId="2" xfId="0" applyFont="1" applyFill="1" applyBorder="1" applyAlignment="1">
      <alignment horizontal="left"/>
    </xf>
    <xf numFmtId="0" fontId="5" fillId="14" borderId="44" xfId="0" applyFont="1" applyFill="1" applyBorder="1"/>
    <xf numFmtId="0" fontId="6" fillId="14" borderId="44" xfId="0" applyFont="1" applyFill="1" applyBorder="1" applyAlignment="1">
      <alignment horizontal="center"/>
    </xf>
    <xf numFmtId="1" fontId="25" fillId="7" borderId="71" xfId="0" applyNumberFormat="1" applyFont="1" applyFill="1" applyBorder="1" applyAlignment="1" applyProtection="1">
      <alignment horizontal="center"/>
    </xf>
    <xf numFmtId="49" fontId="26" fillId="7" borderId="4" xfId="0" applyNumberFormat="1" applyFont="1" applyFill="1" applyBorder="1" applyAlignment="1" applyProtection="1">
      <alignment horizontal="left"/>
    </xf>
    <xf numFmtId="1" fontId="5" fillId="7" borderId="4" xfId="0" applyNumberFormat="1" applyFont="1" applyFill="1" applyBorder="1" applyAlignment="1" applyProtection="1">
      <alignment horizontal="right"/>
    </xf>
    <xf numFmtId="1" fontId="27" fillId="7" borderId="4" xfId="0" applyNumberFormat="1" applyFont="1" applyFill="1" applyBorder="1" applyAlignment="1" applyProtection="1">
      <alignment horizontal="right"/>
    </xf>
    <xf numFmtId="1" fontId="5" fillId="7" borderId="4" xfId="0" applyNumberFormat="1" applyFont="1" applyFill="1" applyBorder="1" applyAlignment="1">
      <alignment horizontal="right"/>
    </xf>
    <xf numFmtId="49" fontId="5" fillId="7" borderId="4" xfId="0" applyNumberFormat="1" applyFont="1" applyFill="1" applyBorder="1" applyAlignment="1">
      <alignment horizontal="left"/>
    </xf>
    <xf numFmtId="49" fontId="5" fillId="7" borderId="4" xfId="0" applyNumberFormat="1" applyFont="1" applyFill="1" applyBorder="1" applyAlignment="1">
      <alignment horizontal="center"/>
    </xf>
    <xf numFmtId="49" fontId="27" fillId="7" borderId="4" xfId="0" applyNumberFormat="1" applyFont="1" applyFill="1" applyBorder="1" applyAlignment="1" applyProtection="1">
      <alignment horizontal="center"/>
    </xf>
    <xf numFmtId="0" fontId="6" fillId="13" borderId="44" xfId="0" applyFont="1" applyFill="1" applyBorder="1" applyAlignment="1">
      <alignment horizontal="center"/>
    </xf>
    <xf numFmtId="0" fontId="6" fillId="13" borderId="3" xfId="0" applyFont="1" applyFill="1" applyBorder="1" applyAlignment="1">
      <alignment horizontal="center"/>
    </xf>
    <xf numFmtId="0" fontId="6" fillId="13" borderId="3" xfId="0" applyFont="1" applyFill="1" applyBorder="1" applyAlignment="1"/>
    <xf numFmtId="0" fontId="6" fillId="13" borderId="4" xfId="0" applyNumberFormat="1" applyFont="1" applyFill="1" applyBorder="1" applyAlignment="1">
      <alignment horizontal="center"/>
    </xf>
    <xf numFmtId="0" fontId="6" fillId="13" borderId="4" xfId="0" applyFont="1" applyFill="1" applyBorder="1" applyAlignment="1">
      <alignment horizontal="left"/>
    </xf>
    <xf numFmtId="0" fontId="6" fillId="13" borderId="4" xfId="0" applyFont="1" applyFill="1" applyBorder="1" applyAlignment="1">
      <alignment horizontal="left" wrapText="1"/>
    </xf>
    <xf numFmtId="0" fontId="5" fillId="14" borderId="44" xfId="0" applyFont="1" applyFill="1" applyBorder="1" applyAlignment="1">
      <alignment horizontal="left"/>
    </xf>
    <xf numFmtId="0" fontId="5" fillId="15" borderId="0" xfId="0" applyFont="1" applyFill="1" applyBorder="1" applyAlignment="1">
      <alignment horizontal="center"/>
    </xf>
    <xf numFmtId="0" fontId="5" fillId="15" borderId="44" xfId="0" applyFont="1" applyFill="1" applyBorder="1"/>
    <xf numFmtId="0" fontId="5" fillId="15" borderId="3" xfId="0" applyFont="1" applyFill="1" applyBorder="1"/>
    <xf numFmtId="0" fontId="8" fillId="16" borderId="2" xfId="0" applyFont="1" applyFill="1" applyBorder="1" applyAlignment="1">
      <alignment horizontal="left"/>
    </xf>
    <xf numFmtId="0" fontId="5" fillId="16" borderId="72" xfId="0" applyFont="1" applyFill="1" applyBorder="1" applyAlignment="1">
      <alignment horizontal="left"/>
    </xf>
    <xf numFmtId="0" fontId="5" fillId="16" borderId="72" xfId="0" applyFont="1" applyFill="1" applyBorder="1" applyAlignment="1">
      <alignment horizontal="center"/>
    </xf>
    <xf numFmtId="1" fontId="25" fillId="8" borderId="71" xfId="0" applyNumberFormat="1" applyFont="1" applyFill="1" applyBorder="1" applyAlignment="1" applyProtection="1">
      <alignment horizontal="center"/>
    </xf>
    <xf numFmtId="49" fontId="26" fillId="8" borderId="71" xfId="0" applyNumberFormat="1" applyFont="1" applyFill="1" applyBorder="1" applyAlignment="1" applyProtection="1">
      <alignment horizontal="left"/>
    </xf>
    <xf numFmtId="1" fontId="5" fillId="8" borderId="71" xfId="0" applyNumberFormat="1" applyFont="1" applyFill="1" applyBorder="1" applyAlignment="1" applyProtection="1">
      <alignment horizontal="right"/>
    </xf>
    <xf numFmtId="1" fontId="27" fillId="8" borderId="71" xfId="0" applyNumberFormat="1" applyFont="1" applyFill="1" applyBorder="1" applyAlignment="1" applyProtection="1">
      <alignment horizontal="right"/>
      <protection locked="0"/>
    </xf>
    <xf numFmtId="1" fontId="5" fillId="8" borderId="71" xfId="0" applyNumberFormat="1" applyFont="1" applyFill="1" applyBorder="1" applyAlignment="1">
      <alignment horizontal="right"/>
    </xf>
    <xf numFmtId="49" fontId="5" fillId="8" borderId="71" xfId="0" applyNumberFormat="1" applyFont="1" applyFill="1" applyBorder="1" applyAlignment="1">
      <alignment horizontal="center"/>
    </xf>
    <xf numFmtId="49" fontId="27" fillId="8" borderId="71" xfId="0" applyNumberFormat="1" applyFont="1" applyFill="1" applyBorder="1" applyAlignment="1" applyProtection="1">
      <alignment horizontal="center"/>
      <protection locked="0"/>
    </xf>
    <xf numFmtId="0" fontId="5" fillId="16" borderId="44" xfId="0" applyFont="1" applyFill="1" applyBorder="1" applyAlignment="1">
      <alignment horizontal="center"/>
    </xf>
    <xf numFmtId="0" fontId="5" fillId="16" borderId="3" xfId="0" applyFont="1" applyFill="1" applyBorder="1" applyAlignment="1">
      <alignment horizontal="center"/>
    </xf>
    <xf numFmtId="49" fontId="5" fillId="8" borderId="71" xfId="0" applyNumberFormat="1" applyFont="1" applyFill="1" applyBorder="1" applyAlignment="1">
      <alignment horizontal="left"/>
    </xf>
    <xf numFmtId="1" fontId="27" fillId="8" borderId="71" xfId="0" applyNumberFormat="1" applyFont="1" applyFill="1" applyBorder="1" applyAlignment="1" applyProtection="1">
      <alignment horizontal="right"/>
    </xf>
    <xf numFmtId="49" fontId="27" fillId="8" borderId="71" xfId="0" applyNumberFormat="1" applyFont="1" applyFill="1" applyBorder="1" applyAlignment="1" applyProtection="1">
      <alignment horizontal="center"/>
    </xf>
    <xf numFmtId="0" fontId="8" fillId="17" borderId="2" xfId="0" applyFont="1" applyFill="1" applyBorder="1" applyAlignment="1">
      <alignment horizontal="left"/>
    </xf>
    <xf numFmtId="0" fontId="5" fillId="17" borderId="72" xfId="0" applyFont="1" applyFill="1" applyBorder="1" applyAlignment="1">
      <alignment horizontal="left"/>
    </xf>
    <xf numFmtId="0" fontId="5" fillId="17" borderId="72" xfId="0" applyFont="1" applyFill="1" applyBorder="1" applyAlignment="1">
      <alignment horizontal="center"/>
    </xf>
    <xf numFmtId="1" fontId="25" fillId="9" borderId="71" xfId="0" applyNumberFormat="1" applyFont="1" applyFill="1" applyBorder="1" applyAlignment="1" applyProtection="1">
      <alignment horizontal="center"/>
    </xf>
    <xf numFmtId="49" fontId="26" fillId="9" borderId="71" xfId="0" applyNumberFormat="1" applyFont="1" applyFill="1" applyBorder="1" applyAlignment="1" applyProtection="1">
      <alignment horizontal="left"/>
    </xf>
    <xf numFmtId="1" fontId="5" fillId="9" borderId="71" xfId="0" applyNumberFormat="1" applyFont="1" applyFill="1" applyBorder="1" applyAlignment="1" applyProtection="1">
      <alignment horizontal="right"/>
    </xf>
    <xf numFmtId="1" fontId="27" fillId="9" borderId="71" xfId="0" applyNumberFormat="1" applyFont="1" applyFill="1" applyBorder="1" applyAlignment="1" applyProtection="1">
      <alignment horizontal="right"/>
      <protection locked="0"/>
    </xf>
    <xf numFmtId="1" fontId="5" fillId="9" borderId="71" xfId="0" applyNumberFormat="1" applyFont="1" applyFill="1" applyBorder="1" applyAlignment="1">
      <alignment horizontal="right"/>
    </xf>
    <xf numFmtId="49" fontId="5" fillId="9" borderId="71" xfId="0" applyNumberFormat="1" applyFont="1" applyFill="1" applyBorder="1" applyAlignment="1">
      <alignment horizontal="center"/>
    </xf>
    <xf numFmtId="49" fontId="27" fillId="9" borderId="71" xfId="0" applyNumberFormat="1" applyFont="1" applyFill="1" applyBorder="1" applyAlignment="1" applyProtection="1">
      <alignment horizontal="center"/>
      <protection locked="0"/>
    </xf>
    <xf numFmtId="0" fontId="5" fillId="17" borderId="44" xfId="0" applyFont="1" applyFill="1" applyBorder="1" applyAlignment="1">
      <alignment horizontal="center"/>
    </xf>
    <xf numFmtId="0" fontId="5" fillId="17" borderId="3" xfId="0" applyFont="1" applyFill="1" applyBorder="1" applyAlignment="1">
      <alignment horizontal="center"/>
    </xf>
    <xf numFmtId="49" fontId="5" fillId="9" borderId="71" xfId="0" applyNumberFormat="1" applyFont="1" applyFill="1" applyBorder="1" applyAlignment="1">
      <alignment horizontal="left"/>
    </xf>
    <xf numFmtId="1" fontId="27" fillId="9" borderId="71" xfId="0" applyNumberFormat="1" applyFont="1" applyFill="1" applyBorder="1" applyAlignment="1" applyProtection="1">
      <alignment horizontal="right"/>
    </xf>
    <xf numFmtId="49" fontId="27" fillId="9" borderId="71" xfId="0" applyNumberFormat="1" applyFont="1" applyFill="1" applyBorder="1" applyAlignment="1" applyProtection="1">
      <alignment horizontal="center"/>
    </xf>
    <xf numFmtId="0" fontId="8" fillId="18" borderId="2" xfId="0" applyFont="1" applyFill="1" applyBorder="1" applyAlignment="1">
      <alignment horizontal="left"/>
    </xf>
    <xf numFmtId="0" fontId="5" fillId="18" borderId="72" xfId="0" applyFont="1" applyFill="1" applyBorder="1" applyAlignment="1">
      <alignment horizontal="left"/>
    </xf>
    <xf numFmtId="0" fontId="5" fillId="18" borderId="72" xfId="0" applyFont="1" applyFill="1" applyBorder="1" applyAlignment="1">
      <alignment horizontal="center"/>
    </xf>
    <xf numFmtId="1" fontId="25" fillId="11" borderId="71" xfId="0" applyNumberFormat="1" applyFont="1" applyFill="1" applyBorder="1" applyAlignment="1" applyProtection="1">
      <alignment horizontal="center"/>
    </xf>
    <xf numFmtId="49" fontId="26" fillId="19" borderId="71" xfId="0" applyNumberFormat="1" applyFont="1" applyFill="1" applyBorder="1" applyAlignment="1" applyProtection="1">
      <alignment horizontal="left"/>
    </xf>
    <xf numFmtId="1" fontId="5" fillId="19" borderId="71" xfId="0" applyNumberFormat="1" applyFont="1" applyFill="1" applyBorder="1" applyAlignment="1" applyProtection="1">
      <alignment horizontal="right"/>
    </xf>
    <xf numFmtId="1" fontId="27" fillId="19" borderId="71" xfId="0" applyNumberFormat="1" applyFont="1" applyFill="1" applyBorder="1" applyAlignment="1" applyProtection="1">
      <alignment horizontal="right"/>
      <protection locked="0"/>
    </xf>
    <xf numFmtId="1" fontId="5" fillId="19" borderId="71" xfId="0" applyNumberFormat="1" applyFont="1" applyFill="1" applyBorder="1" applyAlignment="1">
      <alignment horizontal="right"/>
    </xf>
    <xf numFmtId="49" fontId="5" fillId="19" borderId="71" xfId="0" applyNumberFormat="1" applyFont="1" applyFill="1" applyBorder="1" applyAlignment="1">
      <alignment horizontal="center"/>
    </xf>
    <xf numFmtId="49" fontId="27" fillId="19" borderId="71" xfId="0" applyNumberFormat="1" applyFont="1" applyFill="1" applyBorder="1" applyAlignment="1" applyProtection="1">
      <alignment horizontal="center"/>
      <protection locked="0"/>
    </xf>
    <xf numFmtId="0" fontId="5" fillId="18" borderId="44" xfId="0" applyFont="1" applyFill="1" applyBorder="1" applyAlignment="1">
      <alignment horizontal="center"/>
    </xf>
    <xf numFmtId="0" fontId="5" fillId="18" borderId="3" xfId="0" applyFont="1" applyFill="1" applyBorder="1" applyAlignment="1">
      <alignment horizontal="center"/>
    </xf>
    <xf numFmtId="49" fontId="5" fillId="19" borderId="71" xfId="0" applyNumberFormat="1" applyFont="1" applyFill="1" applyBorder="1" applyAlignment="1">
      <alignment horizontal="left"/>
    </xf>
    <xf numFmtId="1" fontId="27" fillId="19" borderId="71" xfId="0" applyNumberFormat="1" applyFont="1" applyFill="1" applyBorder="1" applyAlignment="1" applyProtection="1">
      <alignment horizontal="right"/>
    </xf>
    <xf numFmtId="49" fontId="27" fillId="19" borderId="71" xfId="0" applyNumberFormat="1" applyFont="1" applyFill="1" applyBorder="1" applyAlignment="1" applyProtection="1">
      <alignment horizontal="center"/>
    </xf>
    <xf numFmtId="0" fontId="8" fillId="20" borderId="2" xfId="0" applyFont="1" applyFill="1" applyBorder="1" applyAlignment="1">
      <alignment horizontal="left"/>
    </xf>
    <xf numFmtId="0" fontId="5" fillId="20" borderId="72" xfId="0" applyFont="1" applyFill="1" applyBorder="1" applyAlignment="1">
      <alignment horizontal="left"/>
    </xf>
    <xf numFmtId="0" fontId="5" fillId="20" borderId="44" xfId="0" applyFont="1" applyFill="1" applyBorder="1" applyAlignment="1">
      <alignment horizontal="center"/>
    </xf>
    <xf numFmtId="0" fontId="6" fillId="20" borderId="44" xfId="0" applyFont="1" applyFill="1" applyBorder="1" applyAlignment="1">
      <alignment horizontal="center"/>
    </xf>
    <xf numFmtId="1" fontId="25" fillId="12" borderId="4" xfId="0" applyNumberFormat="1" applyFont="1" applyFill="1" applyBorder="1" applyAlignment="1" applyProtection="1">
      <alignment horizontal="center"/>
    </xf>
    <xf numFmtId="49" fontId="26" fillId="2" borderId="71" xfId="0" applyNumberFormat="1" applyFont="1" applyFill="1" applyBorder="1" applyAlignment="1" applyProtection="1">
      <alignment horizontal="left"/>
    </xf>
    <xf numFmtId="1" fontId="5" fillId="2" borderId="71" xfId="0" applyNumberFormat="1" applyFont="1" applyFill="1" applyBorder="1" applyAlignment="1" applyProtection="1">
      <alignment horizontal="right"/>
    </xf>
    <xf numFmtId="1" fontId="28" fillId="2" borderId="71" xfId="0" applyNumberFormat="1" applyFont="1" applyFill="1" applyBorder="1" applyAlignment="1" applyProtection="1">
      <alignment horizontal="right"/>
      <protection locked="0"/>
    </xf>
    <xf numFmtId="1" fontId="5" fillId="2" borderId="71" xfId="0" applyNumberFormat="1" applyFont="1" applyFill="1" applyBorder="1" applyAlignment="1">
      <alignment horizontal="right"/>
    </xf>
    <xf numFmtId="49" fontId="5" fillId="2" borderId="71" xfId="0" applyNumberFormat="1" applyFont="1" applyFill="1" applyBorder="1" applyAlignment="1">
      <alignment horizontal="center"/>
    </xf>
    <xf numFmtId="49" fontId="28" fillId="2" borderId="71" xfId="0" applyNumberFormat="1" applyFont="1" applyFill="1" applyBorder="1" applyAlignment="1" applyProtection="1">
      <alignment horizontal="center"/>
      <protection locked="0"/>
    </xf>
    <xf numFmtId="1" fontId="28" fillId="2" borderId="71" xfId="0" applyNumberFormat="1" applyFont="1" applyFill="1" applyBorder="1" applyAlignment="1" applyProtection="1">
      <alignment horizontal="right"/>
    </xf>
    <xf numFmtId="49" fontId="28" fillId="2" borderId="71" xfId="0" applyNumberFormat="1" applyFont="1" applyFill="1" applyBorder="1" applyAlignment="1" applyProtection="1">
      <alignment horizontal="center"/>
    </xf>
    <xf numFmtId="0" fontId="6" fillId="20" borderId="3" xfId="0" applyFont="1" applyFill="1" applyBorder="1" applyAlignment="1">
      <alignment horizontal="center"/>
    </xf>
    <xf numFmtId="49" fontId="5" fillId="2" borderId="71" xfId="0" applyNumberFormat="1" applyFont="1" applyFill="1" applyBorder="1" applyAlignment="1">
      <alignment horizontal="left"/>
    </xf>
    <xf numFmtId="49" fontId="26" fillId="12" borderId="4" xfId="0" applyNumberFormat="1" applyFont="1" applyFill="1" applyBorder="1" applyAlignment="1" applyProtection="1">
      <alignment horizontal="center"/>
    </xf>
    <xf numFmtId="0" fontId="29" fillId="10" borderId="0" xfId="0" applyFont="1" applyFill="1" applyBorder="1" applyAlignment="1">
      <alignment horizontal="center"/>
    </xf>
    <xf numFmtId="0" fontId="24" fillId="10" borderId="0" xfId="0" applyFont="1" applyFill="1" applyBorder="1" applyAlignment="1">
      <alignment horizontal="left"/>
    </xf>
    <xf numFmtId="0" fontId="5" fillId="10" borderId="0" xfId="0" applyFont="1" applyFill="1" applyBorder="1" applyAlignment="1">
      <alignment horizontal="center"/>
    </xf>
    <xf numFmtId="0" fontId="26" fillId="0" borderId="0" xfId="32" applyFont="1"/>
    <xf numFmtId="0" fontId="26" fillId="0" borderId="0" xfId="32" applyFont="1" applyFill="1"/>
    <xf numFmtId="0" fontId="27" fillId="0" borderId="0" xfId="0" applyFont="1" applyAlignment="1" applyProtection="1">
      <alignment horizontal="left"/>
      <protection locked="0"/>
    </xf>
    <xf numFmtId="58" fontId="27" fillId="0" borderId="0" xfId="0" applyNumberFormat="1" applyFont="1" applyAlignment="1" applyProtection="1">
      <alignment horizontal="left"/>
      <protection locked="0"/>
    </xf>
    <xf numFmtId="49" fontId="27" fillId="0" borderId="0" xfId="0" applyNumberFormat="1" applyFont="1" applyAlignment="1" applyProtection="1">
      <alignment horizontal="left"/>
      <protection locked="0"/>
    </xf>
    <xf numFmtId="49" fontId="27" fillId="0" borderId="0" xfId="0" applyNumberFormat="1" applyFont="1" applyAlignment="1" applyProtection="1">
      <alignment horizontal="left"/>
    </xf>
    <xf numFmtId="181" fontId="27" fillId="0" borderId="0" xfId="0" applyNumberFormat="1" applyFont="1" applyAlignment="1" applyProtection="1">
      <alignment horizontal="left"/>
      <protection locked="0"/>
    </xf>
    <xf numFmtId="179" fontId="27" fillId="0" borderId="0" xfId="0" applyNumberFormat="1" applyFont="1" applyAlignment="1" applyProtection="1">
      <alignment horizontal="left"/>
      <protection locked="0"/>
    </xf>
    <xf numFmtId="49" fontId="30" fillId="0" borderId="0" xfId="7" applyNumberFormat="1" applyAlignment="1" applyProtection="1">
      <alignment horizontal="left"/>
      <protection locked="0"/>
    </xf>
    <xf numFmtId="0" fontId="4" fillId="0" borderId="0" xfId="0" applyFont="1"/>
    <xf numFmtId="0" fontId="27" fillId="0" borderId="0" xfId="0" applyFont="1" applyProtection="1">
      <protection locked="0"/>
    </xf>
    <xf numFmtId="181" fontId="27" fillId="0" borderId="0" xfId="0" applyNumberFormat="1" applyFont="1" applyProtection="1">
      <protection locked="0"/>
    </xf>
    <xf numFmtId="179" fontId="27" fillId="0" borderId="0" xfId="0" applyNumberFormat="1" applyFont="1" applyProtection="1">
      <protection locked="0"/>
    </xf>
    <xf numFmtId="0" fontId="5" fillId="0" borderId="0" xfId="0" applyFont="1" applyProtection="1">
      <protection hidden="1"/>
    </xf>
    <xf numFmtId="49" fontId="5" fillId="7" borderId="4" xfId="0" applyNumberFormat="1" applyFont="1" applyFill="1" applyBorder="1" applyAlignment="1" quotePrefix="1">
      <alignment horizontal="center"/>
    </xf>
    <xf numFmtId="1" fontId="5" fillId="7" borderId="4" xfId="0" applyNumberFormat="1" applyFont="1" applyFill="1" applyBorder="1" applyAlignment="1" quotePrefix="1">
      <alignment horizontal="right"/>
    </xf>
    <xf numFmtId="1" fontId="5" fillId="7" borderId="4" xfId="0" applyNumberFormat="1" applyFont="1" applyFill="1" applyBorder="1" applyAlignment="1" applyProtection="1" quotePrefix="1">
      <alignment horizontal="right"/>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tableStyles count="0" defaultTableStyle="TableStyleMedium9" defaultPivotStyle="PivotStyleLight16"/>
  <colors>
    <mruColors>
      <color rgb="00CC99FF"/>
      <color rgb="00CCFF99"/>
      <color rgb="00FFCC99"/>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ctrlProps/ctrlProp2.xml><?xml version="1.0" encoding="utf-8"?>
<formControlPr xmlns="http://schemas.microsoft.com/office/spreadsheetml/2009/9/main" objectType="Button" val="0"/>
</file>

<file path=xl/ctrlProps/ctrlProp3.xml><?xml version="1.0" encoding="utf-8"?>
<formControlPr xmlns="http://schemas.microsoft.com/office/spreadsheetml/2009/9/main" objectType="Button" val="0"/>
</file>

<file path=xl/ctrlProps/ctrlProp4.xml><?xml version="1.0" encoding="utf-8"?>
<formControlPr xmlns="http://schemas.microsoft.com/office/spreadsheetml/2009/9/main" objectType="Button" val="0"/>
</file>

<file path=xl/ctrlProps/ctrlProp5.xml><?xml version="1.0" encoding="utf-8"?>
<formControlPr xmlns="http://schemas.microsoft.com/office/spreadsheetml/2009/9/main" objectType="Button" val="0"/>
</file>

<file path=xl/ctrlProps/ctrlProp6.xml><?xml version="1.0" encoding="utf-8"?>
<formControlPr xmlns="http://schemas.microsoft.com/office/spreadsheetml/2009/9/main" objectType="Button" val="0"/>
</file>

<file path=xl/ctrlProps/ctrlProp7.xml><?xml version="1.0" encoding="utf-8"?>
<formControlPr xmlns="http://schemas.microsoft.com/office/spreadsheetml/2009/9/main" objectType="Button" val="0"/>
</file>

<file path=xl/ctrlProps/ctrlProp8.xml><?xml version="1.0" encoding="utf-8"?>
<formControlPr xmlns="http://schemas.microsoft.com/office/spreadsheetml/2009/9/main" objectType="Button" val="0"/>
</file>

<file path=xl/ctrlProps/ctrlProp9.xml><?xml version="1.0" encoding="utf-8"?>
<formControlPr xmlns="http://schemas.microsoft.com/office/spreadsheetml/2009/9/main" objectType="CheckBox" val="0"/>
</file>

<file path=xl/ctrlProps/ctrlProp10.xml><?xml version="1.0" encoding="utf-8"?>
<formControlPr xmlns="http://schemas.microsoft.com/office/spreadsheetml/2009/9/main" objectType="Button" val="0"/>
</file>

<file path=xl/ctrlProps/ctrlProp11.xml><?xml version="1.0" encoding="utf-8"?>
<formControlPr xmlns="http://schemas.microsoft.com/office/spreadsheetml/2009/9/main" objectType="Button" val="0"/>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3</xdr:row>
          <xdr:rowOff>0</xdr:rowOff>
        </xdr:from>
        <xdr:to>
          <xdr:col>3</xdr:col>
          <xdr:colOff>28575</xdr:colOff>
          <xdr:row>15</xdr:row>
          <xdr:rowOff>142875</xdr:rowOff>
        </xdr:to>
        <xdr:sp>
          <xdr:nvSpPr>
            <xdr:cNvPr id="35846" name="Object 6" hidden="1">
              <a:extLst>
                <a:ext uri="{63B3BB69-23CF-44E3-9099-C40C66FF867C}">
                  <a14:compatExt spid="_x0000_s35846"/>
                </a:ext>
              </a:extLst>
            </xdr:cNvPr>
            <xdr:cNvSpPr/>
          </xdr:nvSpPr>
          <xdr:spPr>
            <a:xfrm>
              <a:off x="4257675" y="581025"/>
              <a:ext cx="2124075" cy="2085975"/>
            </a:xfrm>
            <a:prstGeom prst="rect">
              <a:avLst/>
            </a:prstGeom>
          </xdr:spPr>
        </xdr:sp>
        <xdr:clientData/>
      </xdr:twoCellAnchor>
    </mc:Choice>
    <mc:Fallback/>
  </mc:AlternateContent>
  <xdr:twoCellAnchor>
    <xdr:from>
      <xdr:col>3</xdr:col>
      <xdr:colOff>66674</xdr:colOff>
      <xdr:row>5</xdr:row>
      <xdr:rowOff>142874</xdr:rowOff>
    </xdr:from>
    <xdr:to>
      <xdr:col>13</xdr:col>
      <xdr:colOff>28575</xdr:colOff>
      <xdr:row>12</xdr:row>
      <xdr:rowOff>66675</xdr:rowOff>
    </xdr:to>
    <xdr:sp>
      <xdr:nvSpPr>
        <xdr:cNvPr id="2" name="TextBox 1"/>
        <xdr:cNvSpPr txBox="1"/>
      </xdr:nvSpPr>
      <xdr:spPr>
        <a:xfrm>
          <a:off x="6419215" y="1047115"/>
          <a:ext cx="7392035" cy="1057910"/>
        </a:xfrm>
        <a:prstGeom prst="rect">
          <a:avLst/>
        </a:prstGeom>
        <a:solidFill>
          <a:srgbClr val="CCFF99"/>
        </a:solidFill>
        <a:ln w="9525" cmpd="sng">
          <a:solidFill>
            <a:schemeClr val="bg1">
              <a:lumMod val="5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Times New Roman" panose="02020603050405020304" pitchFamily="18" charset="0"/>
              <a:cs typeface="Times New Roman" panose="02020603050405020304" pitchFamily="18" charset="0"/>
            </a:rPr>
            <a:t>Spreadsheet</a:t>
          </a:r>
          <a:r>
            <a:rPr lang="en-US" sz="1600" baseline="0">
              <a:latin typeface="Times New Roman" panose="02020603050405020304" pitchFamily="18" charset="0"/>
              <a:cs typeface="Times New Roman" panose="02020603050405020304" pitchFamily="18" charset="0"/>
            </a:rPr>
            <a:t> Designers: 	Tina Smaldino (original); Greg Arena (enhancements);</a:t>
          </a:r>
          <a:endParaRPr lang="en-US" sz="1600" baseline="0">
            <a:latin typeface="Times New Roman" panose="02020603050405020304" pitchFamily="18" charset="0"/>
            <a:cs typeface="Times New Roman" panose="02020603050405020304" pitchFamily="18" charset="0"/>
          </a:endParaRPr>
        </a:p>
        <a:p>
          <a:r>
            <a:rPr lang="en-US" sz="1600" baseline="0">
              <a:latin typeface="Times New Roman" panose="02020603050405020304" pitchFamily="18" charset="0"/>
              <a:cs typeface="Times New Roman" panose="02020603050405020304" pitchFamily="18" charset="0"/>
            </a:rPr>
            <a:t>			Chuck Romano (supervisor &amp; quality control)</a:t>
          </a:r>
          <a:endParaRPr lang="en-US" sz="1600">
            <a:latin typeface="Times New Roman" panose="02020603050405020304" pitchFamily="18" charset="0"/>
            <a:cs typeface="Times New Roman" panose="02020603050405020304" pitchFamily="18" charset="0"/>
          </a:endParaRPr>
        </a:p>
        <a:p>
          <a:r>
            <a:rPr lang="en-US" sz="1600">
              <a:latin typeface="Times New Roman" panose="02020603050405020304" pitchFamily="18" charset="0"/>
              <a:cs typeface="Times New Roman" panose="02020603050405020304" pitchFamily="18" charset="0"/>
            </a:rPr>
            <a:t>Visual</a:t>
          </a:r>
          <a:r>
            <a:rPr lang="en-US" sz="1600" baseline="0">
              <a:latin typeface="Times New Roman" panose="02020603050405020304" pitchFamily="18" charset="0"/>
              <a:cs typeface="Times New Roman" panose="02020603050405020304" pitchFamily="18" charset="0"/>
            </a:rPr>
            <a:t> BASIC Code Author</a:t>
          </a:r>
          <a:r>
            <a:rPr lang="en-US" sz="1600">
              <a:latin typeface="Times New Roman" panose="02020603050405020304" pitchFamily="18" charset="0"/>
              <a:cs typeface="Times New Roman" panose="02020603050405020304" pitchFamily="18" charset="0"/>
            </a:rPr>
            <a:t>:</a:t>
          </a:r>
          <a:r>
            <a:rPr lang="en-US" sz="1600" baseline="0">
              <a:latin typeface="Times New Roman" panose="02020603050405020304" pitchFamily="18" charset="0"/>
              <a:cs typeface="Times New Roman" panose="02020603050405020304" pitchFamily="18" charset="0"/>
            </a:rPr>
            <a:t> 	Greg Arena (a computer </a:t>
          </a:r>
          <a:r>
            <a:rPr lang="en-US" sz="1600" b="1" baseline="0">
              <a:latin typeface="Times New Roman" panose="02020603050405020304" pitchFamily="18" charset="0"/>
              <a:cs typeface="Times New Roman" panose="02020603050405020304" pitchFamily="18" charset="0"/>
            </a:rPr>
            <a:t>hardware</a:t>
          </a:r>
          <a:r>
            <a:rPr lang="en-US" sz="1600" baseline="0">
              <a:latin typeface="Times New Roman" panose="02020603050405020304" pitchFamily="18" charset="0"/>
              <a:cs typeface="Times New Roman" panose="02020603050405020304" pitchFamily="18" charset="0"/>
            </a:rPr>
            <a:t> engineer)</a:t>
          </a:r>
          <a:endParaRPr lang="en-US" sz="1600" baseline="0">
            <a:latin typeface="Times New Roman" panose="02020603050405020304" pitchFamily="18" charset="0"/>
            <a:cs typeface="Times New Roman" panose="02020603050405020304" pitchFamily="18" charset="0"/>
          </a:endParaRPr>
        </a:p>
        <a:p>
          <a:r>
            <a:rPr lang="en-US" sz="1600" baseline="0">
              <a:latin typeface="Times New Roman" panose="02020603050405020304" pitchFamily="18" charset="0"/>
              <a:cs typeface="Times New Roman" panose="02020603050405020304" pitchFamily="18" charset="0"/>
            </a:rPr>
            <a:t>Spreadsheet version: 		September 20, 2020</a:t>
          </a:r>
          <a:endParaRPr lang="en-US" sz="1600">
            <a:latin typeface="Times New Roman" panose="02020603050405020304" pitchFamily="18" charset="0"/>
            <a:cs typeface="Times New Roman" panose="02020603050405020304" pitchFamily="18" charset="0"/>
          </a:endParaRPr>
        </a:p>
        <a:p>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14</xdr:col>
          <xdr:colOff>47625</xdr:colOff>
          <xdr:row>0</xdr:row>
          <xdr:rowOff>38100</xdr:rowOff>
        </xdr:from>
        <xdr:to>
          <xdr:col>17</xdr:col>
          <xdr:colOff>38100</xdr:colOff>
          <xdr:row>1</xdr:row>
          <xdr:rowOff>19050</xdr:rowOff>
        </xdr:to>
        <xdr:sp macro="[0]!Sheet2.GoTo_Juniors">
          <xdr:nvSpPr>
            <xdr:cNvPr id="40962" name="Button 2" hidden="1">
              <a:extLst>
                <a:ext uri="{63B3BB69-23CF-44E3-9099-C40C66FF867C}">
                  <a14:compatExt spid="_x0000_s40962"/>
                </a:ext>
              </a:extLst>
            </xdr:cNvPr>
            <xdr:cNvSpPr/>
          </xdr:nvSpPr>
          <xdr:spPr>
            <a:xfrm>
              <a:off x="11649075" y="38100"/>
              <a:ext cx="1819275" cy="19050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panose="020B0604020202020204"/>
                  <a:cs typeface="Arial" panose="020B0604020202020204"/>
                </a:rPr>
                <a:t>Go to Junior Entries</a:t>
              </a:r>
              <a:endParaRPr lang="en-US" sz="1000" b="0"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xdr:row>
          <xdr:rowOff>38100</xdr:rowOff>
        </xdr:from>
        <xdr:to>
          <xdr:col>17</xdr:col>
          <xdr:colOff>47625</xdr:colOff>
          <xdr:row>2</xdr:row>
          <xdr:rowOff>28575</xdr:rowOff>
        </xdr:to>
        <xdr:sp macro="[0]!Sheet2.GoTo_Novices">
          <xdr:nvSpPr>
            <xdr:cNvPr id="40963" name="Button 3" hidden="1">
              <a:extLst>
                <a:ext uri="{63B3BB69-23CF-44E3-9099-C40C66FF867C}">
                  <a14:compatExt spid="_x0000_s40963"/>
                </a:ext>
              </a:extLst>
            </xdr:cNvPr>
            <xdr:cNvSpPr/>
          </xdr:nvSpPr>
          <xdr:spPr>
            <a:xfrm>
              <a:off x="11649075" y="247650"/>
              <a:ext cx="1828800" cy="19050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panose="020B0604020202020204"/>
                  <a:cs typeface="Arial" panose="020B0604020202020204"/>
                </a:rPr>
                <a:t>Go to Novice Entries</a:t>
              </a:r>
              <a:endParaRPr lang="en-US" sz="1000" b="0"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47625</xdr:colOff>
          <xdr:row>2</xdr:row>
          <xdr:rowOff>47625</xdr:rowOff>
        </xdr:from>
        <xdr:to>
          <xdr:col>17</xdr:col>
          <xdr:colOff>47625</xdr:colOff>
          <xdr:row>3</xdr:row>
          <xdr:rowOff>38100</xdr:rowOff>
        </xdr:to>
        <xdr:sp macro="[0]!Sheet2.GoTo_Intermediates">
          <xdr:nvSpPr>
            <xdr:cNvPr id="40964" name="Button 4" hidden="1">
              <a:extLst>
                <a:ext uri="{63B3BB69-23CF-44E3-9099-C40C66FF867C}">
                  <a14:compatExt spid="_x0000_s40964"/>
                </a:ext>
              </a:extLst>
            </xdr:cNvPr>
            <xdr:cNvSpPr/>
          </xdr:nvSpPr>
          <xdr:spPr>
            <a:xfrm>
              <a:off x="11649075" y="457200"/>
              <a:ext cx="1828800" cy="15240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panose="020B0604020202020204"/>
                  <a:cs typeface="Arial" panose="020B0604020202020204"/>
                </a:rPr>
                <a:t>Go to Intermediate Entries</a:t>
              </a:r>
              <a:endParaRPr lang="en-US" sz="1000" b="0"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xdr:row>
          <xdr:rowOff>66675</xdr:rowOff>
        </xdr:from>
        <xdr:to>
          <xdr:col>17</xdr:col>
          <xdr:colOff>38100</xdr:colOff>
          <xdr:row>3</xdr:row>
          <xdr:rowOff>219075</xdr:rowOff>
        </xdr:to>
        <xdr:sp macro="[0]!Sheet2.GoTo_Champions">
          <xdr:nvSpPr>
            <xdr:cNvPr id="40965" name="Button 5" hidden="1">
              <a:extLst>
                <a:ext uri="{63B3BB69-23CF-44E3-9099-C40C66FF867C}">
                  <a14:compatExt spid="_x0000_s40965"/>
                </a:ext>
              </a:extLst>
            </xdr:cNvPr>
            <xdr:cNvSpPr/>
          </xdr:nvSpPr>
          <xdr:spPr>
            <a:xfrm>
              <a:off x="11639550" y="638175"/>
              <a:ext cx="1828800" cy="15240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panose="020B0604020202020204"/>
                  <a:cs typeface="Arial" panose="020B0604020202020204"/>
                </a:rPr>
                <a:t>Go to Champion Entries</a:t>
              </a:r>
              <a:endParaRPr lang="en-US" sz="1000" b="0"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xdr:row>
          <xdr:rowOff>266700</xdr:rowOff>
        </xdr:from>
        <xdr:to>
          <xdr:col>17</xdr:col>
          <xdr:colOff>38100</xdr:colOff>
          <xdr:row>3</xdr:row>
          <xdr:rowOff>419100</xdr:rowOff>
        </xdr:to>
        <xdr:sp macro="[0]!Sheet2.GoTo_Rares">
          <xdr:nvSpPr>
            <xdr:cNvPr id="40966" name="Button 6" hidden="1">
              <a:extLst>
                <a:ext uri="{63B3BB69-23CF-44E3-9099-C40C66FF867C}">
                  <a14:compatExt spid="_x0000_s40966"/>
                </a:ext>
              </a:extLst>
            </xdr:cNvPr>
            <xdr:cNvSpPr/>
          </xdr:nvSpPr>
          <xdr:spPr>
            <a:xfrm>
              <a:off x="11639550" y="838200"/>
              <a:ext cx="1828800" cy="15240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panose="020B0604020202020204"/>
                  <a:cs typeface="Arial" panose="020B0604020202020204"/>
                </a:rPr>
                <a:t>Go to Rare Entries</a:t>
              </a:r>
              <a:endParaRPr lang="en-US" sz="1000" b="0"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0</xdr:row>
          <xdr:rowOff>9525</xdr:rowOff>
        </xdr:from>
        <xdr:to>
          <xdr:col>20</xdr:col>
          <xdr:colOff>266700</xdr:colOff>
          <xdr:row>0</xdr:row>
          <xdr:rowOff>171450</xdr:rowOff>
        </xdr:to>
        <xdr:sp macro="[0]!Sheet2.ClearAllEntries">
          <xdr:nvSpPr>
            <xdr:cNvPr id="40967" name="Button 7" hidden="1">
              <a:extLst>
                <a:ext uri="{63B3BB69-23CF-44E3-9099-C40C66FF867C}">
                  <a14:compatExt spid="_x0000_s40967"/>
                </a:ext>
              </a:extLst>
            </xdr:cNvPr>
            <xdr:cNvSpPr/>
          </xdr:nvSpPr>
          <xdr:spPr>
            <a:xfrm>
              <a:off x="13687425" y="9525"/>
              <a:ext cx="1838325" cy="161925"/>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panose="020B0604020202020204"/>
                  <a:cs typeface="Arial" panose="020B0604020202020204"/>
                </a:rPr>
                <a:t>Clear All Entries</a:t>
              </a:r>
              <a:endParaRPr lang="en-US" sz="1000" b="0"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247650</xdr:colOff>
          <xdr:row>1</xdr:row>
          <xdr:rowOff>57150</xdr:rowOff>
        </xdr:from>
        <xdr:to>
          <xdr:col>20</xdr:col>
          <xdr:colOff>257175</xdr:colOff>
          <xdr:row>2</xdr:row>
          <xdr:rowOff>47625</xdr:rowOff>
        </xdr:to>
        <xdr:sp macro="[0]!Sheet2.AssignShowTags">
          <xdr:nvSpPr>
            <xdr:cNvPr id="40971" name="Button 11" hidden="1">
              <a:extLst>
                <a:ext uri="{63B3BB69-23CF-44E3-9099-C40C66FF867C}">
                  <a14:compatExt spid="_x0000_s40971"/>
                </a:ext>
              </a:extLst>
            </xdr:cNvPr>
            <xdr:cNvSpPr/>
          </xdr:nvSpPr>
          <xdr:spPr>
            <a:xfrm>
              <a:off x="13677900" y="266700"/>
              <a:ext cx="1838325" cy="19050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panose="020B0604020202020204"/>
                  <a:cs typeface="Arial" panose="020B0604020202020204"/>
                </a:rPr>
                <a:t>Assign Cage Tag Numbers</a:t>
              </a:r>
              <a:endParaRPr lang="en-US" sz="1000" b="0"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247650</xdr:colOff>
          <xdr:row>2</xdr:row>
          <xdr:rowOff>114300</xdr:rowOff>
        </xdr:from>
        <xdr:to>
          <xdr:col>20</xdr:col>
          <xdr:colOff>257175</xdr:colOff>
          <xdr:row>3</xdr:row>
          <xdr:rowOff>161925</xdr:rowOff>
        </xdr:to>
        <xdr:sp macro="[0]!Sheet2.RemoveShowTags">
          <xdr:nvSpPr>
            <xdr:cNvPr id="40987" name="Button 27" hidden="1">
              <a:extLst>
                <a:ext uri="{63B3BB69-23CF-44E3-9099-C40C66FF867C}">
                  <a14:compatExt spid="_x0000_s40987"/>
                </a:ext>
              </a:extLst>
            </xdr:cNvPr>
            <xdr:cNvSpPr/>
          </xdr:nvSpPr>
          <xdr:spPr>
            <a:xfrm>
              <a:off x="13677900" y="523875"/>
              <a:ext cx="1838325" cy="20955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panose="020B0604020202020204"/>
                  <a:cs typeface="Arial" panose="020B0604020202020204"/>
                </a:rPr>
                <a:t>Remove Cage  Tag Numbers</a:t>
              </a:r>
              <a:endParaRPr lang="en-US" sz="1000" b="0"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xdr:row>
          <xdr:rowOff>171450</xdr:rowOff>
        </xdr:from>
        <xdr:to>
          <xdr:col>20</xdr:col>
          <xdr:colOff>381000</xdr:colOff>
          <xdr:row>3</xdr:row>
          <xdr:rowOff>466725</xdr:rowOff>
        </xdr:to>
        <xdr:sp>
          <xdr:nvSpPr>
            <xdr:cNvPr id="40988" name="Check Box 28" hidden="1">
              <a:extLst>
                <a:ext uri="{63B3BB69-23CF-44E3-9099-C40C66FF867C}">
                  <a14:compatExt spid="_x0000_s40988"/>
                </a:ext>
              </a:extLst>
            </xdr:cNvPr>
            <xdr:cNvSpPr/>
          </xdr:nvSpPr>
          <xdr:spPr>
            <a:xfrm>
              <a:off x="13649325" y="742950"/>
              <a:ext cx="1990725" cy="2952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panose="020B0604030504040204"/>
                  <a:ea typeface="Tahoma" panose="020B0604030504040204"/>
                  <a:cs typeface="Tahoma" panose="020B0604030504040204"/>
                </a:rPr>
                <a:t>Translate ABS class numbers to equivalent BAA class numbers (upon entry)</a:t>
              </a:r>
              <a:endParaRPr lang="en-US" sz="800" b="0" i="0" u="none" strike="noStrike" baseline="0">
                <a:solidFill>
                  <a:srgbClr val="000000"/>
                </a:solidFill>
                <a:latin typeface="Tahoma" panose="020B0604030504040204"/>
                <a:ea typeface="Tahoma" panose="020B0604030504040204"/>
                <a:cs typeface="Tahoma" panose="020B0604030504040204"/>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3</xdr:row>
          <xdr:rowOff>619125</xdr:rowOff>
        </xdr:from>
        <xdr:to>
          <xdr:col>19</xdr:col>
          <xdr:colOff>466725</xdr:colOff>
          <xdr:row>4</xdr:row>
          <xdr:rowOff>9525</xdr:rowOff>
        </xdr:to>
        <xdr:sp macro="[0]!Sheet2.LoadEntryForm">
          <xdr:nvSpPr>
            <xdr:cNvPr id="40990" name="Button 30" hidden="1">
              <a:extLst>
                <a:ext uri="{63B3BB69-23CF-44E3-9099-C40C66FF867C}">
                  <a14:compatExt spid="_x0000_s40990"/>
                </a:ext>
              </a:extLst>
            </xdr:cNvPr>
            <xdr:cNvSpPr/>
          </xdr:nvSpPr>
          <xdr:spPr>
            <a:xfrm>
              <a:off x="12496800" y="1190625"/>
              <a:ext cx="2619375" cy="28575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panose="020B0604020202020204"/>
                  <a:cs typeface="Arial" panose="020B0604020202020204"/>
                </a:rPr>
                <a:t>Load Entry From</a:t>
              </a:r>
              <a:endParaRPr lang="en-US" sz="1000" b="0"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19051</xdr:colOff>
      <xdr:row>0</xdr:row>
      <xdr:rowOff>47625</xdr:rowOff>
    </xdr:from>
    <xdr:to>
      <xdr:col>1</xdr:col>
      <xdr:colOff>2952750</xdr:colOff>
      <xdr:row>1</xdr:row>
      <xdr:rowOff>28575</xdr:rowOff>
    </xdr:to>
    <xdr:sp>
      <xdr:nvSpPr>
        <xdr:cNvPr id="2" name="TextBox 1"/>
        <xdr:cNvSpPr txBox="1"/>
      </xdr:nvSpPr>
      <xdr:spPr>
        <a:xfrm>
          <a:off x="314325" y="47625"/>
          <a:ext cx="2933700" cy="495300"/>
        </a:xfrm>
        <a:prstGeom prst="rect">
          <a:avLst/>
        </a:prstGeom>
        <a:solidFill>
          <a:srgbClr val="CCFF99"/>
        </a:solidFill>
        <a:ln w="9525" cmpd="sng">
          <a:solidFill>
            <a:schemeClr val="lt1">
              <a:shade val="5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latin typeface="Arial" panose="020B0604020202020204" pitchFamily="7" charset="0"/>
              <a:cs typeface="Arial" panose="020B0604020202020204" pitchFamily="7" charset="0"/>
            </a:rPr>
            <a:t>Entire </a:t>
          </a:r>
          <a:r>
            <a:rPr lang="en-US" sz="1200" b="1" baseline="0">
              <a:solidFill>
                <a:srgbClr val="FF0000"/>
              </a:solidFill>
              <a:latin typeface="Arial" panose="020B0604020202020204" pitchFamily="7" charset="0"/>
              <a:cs typeface="Arial" panose="020B0604020202020204" pitchFamily="7" charset="0"/>
            </a:rPr>
            <a:t>sheet updates automatically.</a:t>
          </a:r>
          <a:endParaRPr lang="en-US" sz="1200" b="1" baseline="0">
            <a:solidFill>
              <a:srgbClr val="FF0000"/>
            </a:solidFill>
            <a:latin typeface="Arial" panose="020B0604020202020204" pitchFamily="7" charset="0"/>
            <a:cs typeface="Arial" panose="020B0604020202020204" pitchFamily="7" charset="0"/>
          </a:endParaRPr>
        </a:p>
        <a:p>
          <a:r>
            <a:rPr lang="en-US" sz="1200" b="1" baseline="0">
              <a:solidFill>
                <a:srgbClr val="FF0000"/>
              </a:solidFill>
              <a:latin typeface="Arial" panose="020B0604020202020204" pitchFamily="7" charset="0"/>
              <a:cs typeface="Arial" panose="020B0604020202020204" pitchFamily="7" charset="0"/>
            </a:rPr>
            <a:t>No manual entry required here.</a:t>
          </a:r>
          <a:endParaRPr lang="en-US" sz="1200" b="1">
            <a:solidFill>
              <a:srgbClr val="FF0000"/>
            </a:solidFill>
            <a:latin typeface="Arial" panose="020B0604020202020204" pitchFamily="7" charset="0"/>
            <a:cs typeface="Arial" panose="020B0604020202020204" pitchFamily="7" charset="0"/>
          </a:endParaRPr>
        </a:p>
      </xdr:txBody>
    </xdr:sp>
    <xdr:clientData fPrintsWithSheet="0"/>
  </xdr:twoCellAnchor>
  <xdr:twoCellAnchor>
    <xdr:from>
      <xdr:col>4</xdr:col>
      <xdr:colOff>676276</xdr:colOff>
      <xdr:row>45</xdr:row>
      <xdr:rowOff>85724</xdr:rowOff>
    </xdr:from>
    <xdr:to>
      <xdr:col>8</xdr:col>
      <xdr:colOff>1095375</xdr:colOff>
      <xdr:row>50</xdr:row>
      <xdr:rowOff>142874</xdr:rowOff>
    </xdr:to>
    <xdr:sp>
      <xdr:nvSpPr>
        <xdr:cNvPr id="3" name="TextBox 2"/>
        <xdr:cNvSpPr txBox="1"/>
      </xdr:nvSpPr>
      <xdr:spPr>
        <a:xfrm>
          <a:off x="7353300" y="8952865"/>
          <a:ext cx="5029200" cy="1019175"/>
        </a:xfrm>
        <a:prstGeom prst="rect">
          <a:avLst/>
        </a:prstGeom>
        <a:solidFill>
          <a:srgbClr val="CCFF99"/>
        </a:solidFill>
        <a:ln w="9525" cmpd="sng">
          <a:solidFill>
            <a:schemeClr val="lt1">
              <a:shade val="5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latin typeface="Arial" panose="020B0604020202020204" pitchFamily="7" charset="0"/>
              <a:cs typeface="Arial" panose="020B0604020202020204" pitchFamily="7" charset="0"/>
            </a:rPr>
            <a:t>NOTE: Exhibitors showing birds in both</a:t>
          </a:r>
          <a:r>
            <a:rPr lang="en-US" sz="1200" b="1" baseline="0">
              <a:solidFill>
                <a:srgbClr val="FF0000"/>
              </a:solidFill>
              <a:latin typeface="Arial" panose="020B0604020202020204" pitchFamily="7" charset="0"/>
              <a:cs typeface="Arial" panose="020B0604020202020204" pitchFamily="7" charset="0"/>
            </a:rPr>
            <a:t> Rare and a "normal" division are not counted twice in the total count of exhibitors.</a:t>
          </a:r>
          <a:endParaRPr lang="en-US" sz="1200" b="1" baseline="0">
            <a:solidFill>
              <a:srgbClr val="FF0000"/>
            </a:solidFill>
            <a:latin typeface="Arial" panose="020B0604020202020204" pitchFamily="7" charset="0"/>
            <a:cs typeface="Arial" panose="020B0604020202020204" pitchFamily="7" charset="0"/>
          </a:endParaRPr>
        </a:p>
        <a:p>
          <a:endParaRPr lang="en-US" sz="1200" b="1" baseline="0">
            <a:solidFill>
              <a:srgbClr val="FF0000"/>
            </a:solidFill>
            <a:latin typeface="Arial" panose="020B0604020202020204" pitchFamily="7" charset="0"/>
            <a:cs typeface="Arial" panose="020B0604020202020204" pitchFamily="7" charset="0"/>
          </a:endParaRPr>
        </a:p>
        <a:p>
          <a:r>
            <a:rPr lang="en-US" sz="1200" b="1" baseline="0">
              <a:solidFill>
                <a:srgbClr val="FF0000"/>
              </a:solidFill>
              <a:latin typeface="Arial" panose="020B0604020202020204" pitchFamily="7" charset="0"/>
              <a:cs typeface="Arial" panose="020B0604020202020204" pitchFamily="7" charset="0"/>
            </a:rPr>
            <a:t>This means the numbers may not add up correctly, but they are nevertheless correct.</a:t>
          </a:r>
          <a:endParaRPr lang="en-US" sz="1200" b="1">
            <a:solidFill>
              <a:srgbClr val="FF0000"/>
            </a:solidFill>
            <a:latin typeface="Arial" panose="020B0604020202020204" pitchFamily="7" charset="0"/>
            <a:cs typeface="Arial" panose="020B0604020202020204" pitchFamily="7" charset="0"/>
          </a:endParaRPr>
        </a:p>
      </xdr:txBody>
    </xdr:sp>
    <xdr:clientData fPrintsWithSheet="0"/>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21</xdr:row>
          <xdr:rowOff>152400</xdr:rowOff>
        </xdr:from>
        <xdr:to>
          <xdr:col>12</xdr:col>
          <xdr:colOff>361950</xdr:colOff>
          <xdr:row>34</xdr:row>
          <xdr:rowOff>19050</xdr:rowOff>
        </xdr:to>
        <xdr:sp>
          <xdr:nvSpPr>
            <xdr:cNvPr id="33875" name="Object 83" hidden="1">
              <a:extLst>
                <a:ext uri="{63B3BB69-23CF-44E3-9099-C40C66FF867C}">
                  <a14:compatExt spid="_x0000_s33875"/>
                </a:ext>
              </a:extLst>
            </xdr:cNvPr>
            <xdr:cNvSpPr/>
          </xdr:nvSpPr>
          <xdr:spPr>
            <a:xfrm>
              <a:off x="10801350" y="4524375"/>
              <a:ext cx="2676525" cy="2533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16</xdr:row>
          <xdr:rowOff>85725</xdr:rowOff>
        </xdr:from>
        <xdr:to>
          <xdr:col>14</xdr:col>
          <xdr:colOff>1162050</xdr:colOff>
          <xdr:row>19</xdr:row>
          <xdr:rowOff>123825</xdr:rowOff>
        </xdr:to>
        <xdr:sp macro="[0]!Sheet5.ClearAllWinners">
          <xdr:nvSpPr>
            <xdr:cNvPr id="33949" name="Button 157" hidden="1">
              <a:extLst>
                <a:ext uri="{63B3BB69-23CF-44E3-9099-C40C66FF867C}">
                  <a14:compatExt spid="_x0000_s33949"/>
                </a:ext>
              </a:extLst>
            </xdr:cNvPr>
            <xdr:cNvSpPr/>
          </xdr:nvSpPr>
          <xdr:spPr>
            <a:xfrm>
              <a:off x="7372350" y="3409950"/>
              <a:ext cx="9344025" cy="64770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panose="020B0604020202020204"/>
                  <a:cs typeface="Arial" panose="020B0604020202020204"/>
                </a:rPr>
                <a:t>Click here to clear all winners on this form</a:t>
              </a:r>
              <a:endParaRPr lang="en-US" sz="1000" b="1" i="0" u="none" strike="noStrike" baseline="0">
                <a:solidFill>
                  <a:srgbClr val="000000"/>
                </a:solidFill>
                <a:latin typeface="Arial" panose="020B0604020202020204"/>
                <a:cs typeface="Arial" panose="020B0604020202020204"/>
              </a:endParaRPr>
            </a:p>
          </xdr:txBody>
        </xdr:sp>
        <xdr:clientData fPrintsWithSheet="0"/>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52</xdr:row>
      <xdr:rowOff>7620</xdr:rowOff>
    </xdr:from>
    <xdr:to>
      <xdr:col>0</xdr:col>
      <xdr:colOff>662940</xdr:colOff>
      <xdr:row>55</xdr:row>
      <xdr:rowOff>144780</xdr:rowOff>
    </xdr:to>
    <xdr:pic>
      <xdr:nvPicPr>
        <xdr:cNvPr id="1278" name="Picture 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9132570"/>
          <a:ext cx="662940" cy="661035"/>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0</xdr:colOff>
      <xdr:row>117</xdr:row>
      <xdr:rowOff>7620</xdr:rowOff>
    </xdr:from>
    <xdr:to>
      <xdr:col>0</xdr:col>
      <xdr:colOff>662940</xdr:colOff>
      <xdr:row>121</xdr:row>
      <xdr:rowOff>3138</xdr:rowOff>
    </xdr:to>
    <xdr:pic>
      <xdr:nvPicPr>
        <xdr:cNvPr id="1279" name="Picture 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19695795"/>
          <a:ext cx="662940" cy="680720"/>
        </a:xfrm>
        <a:prstGeom prst="rect">
          <a:avLst/>
        </a:prstGeom>
        <a:solidFill>
          <a:srgbClr val="FFFFFF"/>
        </a:solidFill>
        <a:ln w="9525">
          <a:solidFill>
            <a:srgbClr val="000000"/>
          </a:solid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9525</xdr:rowOff>
        </xdr:from>
        <xdr:to>
          <xdr:col>0</xdr:col>
          <xdr:colOff>619125</xdr:colOff>
          <xdr:row>3</xdr:row>
          <xdr:rowOff>9525</xdr:rowOff>
        </xdr:to>
        <xdr:sp>
          <xdr:nvSpPr>
            <xdr:cNvPr id="1025" name="Object 1" hidden="1">
              <a:extLst>
                <a:ext uri="{63B3BB69-23CF-44E3-9099-C40C66FF867C}">
                  <a14:compatExt spid="_x0000_s1025"/>
                </a:ext>
              </a:extLst>
            </xdr:cNvPr>
            <xdr:cNvSpPr/>
          </xdr:nvSpPr>
          <xdr:spPr>
            <a:xfrm>
              <a:off x="0" y="9525"/>
              <a:ext cx="619125" cy="590550"/>
            </a:xfrm>
            <a:prstGeom prst="rect">
              <a:avLst/>
            </a:prstGeom>
          </xdr:spPr>
        </xdr:sp>
        <xdr:clientData/>
      </xdr:twoCellAnchor>
    </mc:Choice>
    <mc:Fallback/>
  </mc:AlternateContent>
  <xdr:twoCellAnchor>
    <xdr:from>
      <xdr:col>3</xdr:col>
      <xdr:colOff>857250</xdr:colOff>
      <xdr:row>3</xdr:row>
      <xdr:rowOff>57150</xdr:rowOff>
    </xdr:from>
    <xdr:to>
      <xdr:col>4</xdr:col>
      <xdr:colOff>1155700</xdr:colOff>
      <xdr:row>8</xdr:row>
      <xdr:rowOff>257174</xdr:rowOff>
    </xdr:to>
    <xdr:sp>
      <xdr:nvSpPr>
        <xdr:cNvPr id="2" name="TextBox 1"/>
        <xdr:cNvSpPr txBox="1"/>
      </xdr:nvSpPr>
      <xdr:spPr>
        <a:xfrm>
          <a:off x="3305175" y="647700"/>
          <a:ext cx="1641475" cy="1256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latin typeface="Arial" panose="020B0604020202020204" pitchFamily="7" charset="0"/>
              <a:cs typeface="Arial" panose="020B0604020202020204" pitchFamily="7" charset="0"/>
            </a:rPr>
            <a:t>Do not enter any data</a:t>
          </a:r>
          <a:r>
            <a:rPr lang="en-US" sz="1200" b="1" baseline="0">
              <a:solidFill>
                <a:srgbClr val="FF0000"/>
              </a:solidFill>
              <a:latin typeface="Arial" panose="020B0604020202020204" pitchFamily="7" charset="0"/>
              <a:cs typeface="Arial" panose="020B0604020202020204" pitchFamily="7" charset="0"/>
            </a:rPr>
            <a:t> into this sheet. It will transfer over automatically from the other sheets.</a:t>
          </a:r>
          <a:endParaRPr lang="en-US" sz="1200" b="1" baseline="0">
            <a:solidFill>
              <a:srgbClr val="FF0000"/>
            </a:solidFill>
            <a:latin typeface="Arial" panose="020B0604020202020204" pitchFamily="7" charset="0"/>
            <a:cs typeface="Arial" panose="020B0604020202020204" pitchFamily="7" charset="0"/>
          </a:endParaRPr>
        </a:p>
        <a:p>
          <a:r>
            <a:rPr lang="en-US" sz="800" b="0" baseline="0">
              <a:solidFill>
                <a:schemeClr val="tx1"/>
              </a:solidFill>
              <a:latin typeface="Arial" panose="020B0604020202020204" pitchFamily="7" charset="0"/>
              <a:cs typeface="Arial" panose="020B0604020202020204" pitchFamily="7" charset="0"/>
            </a:rPr>
            <a:t>(This warning message will not appear on the printed copy).</a:t>
          </a:r>
          <a:endParaRPr lang="en-US" sz="800" b="0" baseline="0">
            <a:solidFill>
              <a:schemeClr val="tx1"/>
            </a:solidFill>
            <a:latin typeface="Arial" panose="020B0604020202020204" pitchFamily="7" charset="0"/>
            <a:cs typeface="Arial" panose="020B0604020202020204" pitchFamily="7" charset="0"/>
          </a:endParaRPr>
        </a:p>
      </xdr:txBody>
    </xdr:sp>
    <xdr:clientData fPrintsWithSheet="0"/>
  </xdr:twoCellAnchor>
  <xdr:twoCellAnchor>
    <xdr:from>
      <xdr:col>0</xdr:col>
      <xdr:colOff>1000125</xdr:colOff>
      <xdr:row>53</xdr:row>
      <xdr:rowOff>152401</xdr:rowOff>
    </xdr:from>
    <xdr:to>
      <xdr:col>7</xdr:col>
      <xdr:colOff>190500</xdr:colOff>
      <xdr:row>55</xdr:row>
      <xdr:rowOff>104775</xdr:rowOff>
    </xdr:to>
    <xdr:sp>
      <xdr:nvSpPr>
        <xdr:cNvPr id="3" name="TextBox 2"/>
        <xdr:cNvSpPr txBox="1"/>
      </xdr:nvSpPr>
      <xdr:spPr>
        <a:xfrm>
          <a:off x="1000125" y="9477375"/>
          <a:ext cx="60198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effectLst/>
              <a:latin typeface="Arial" panose="020B0604020202020204" pitchFamily="7" charset="0"/>
              <a:ea typeface="+mn-ea"/>
              <a:cs typeface="Arial" panose="020B0604020202020204" pitchFamily="7" charset="0"/>
            </a:rPr>
            <a:t>Do not enter any data</a:t>
          </a:r>
          <a:r>
            <a:rPr lang="en-US" sz="1000" b="1" baseline="0">
              <a:solidFill>
                <a:srgbClr val="FF0000"/>
              </a:solidFill>
              <a:effectLst/>
              <a:latin typeface="Arial" panose="020B0604020202020204" pitchFamily="7" charset="0"/>
              <a:ea typeface="+mn-ea"/>
              <a:cs typeface="Arial" panose="020B0604020202020204" pitchFamily="7" charset="0"/>
            </a:rPr>
            <a:t> into this sheet. It will transfer over automatically from the other sheets.</a:t>
          </a:r>
          <a:endParaRPr lang="en-US" sz="1000" b="1">
            <a:solidFill>
              <a:srgbClr val="FF0000"/>
            </a:solidFill>
            <a:effectLst/>
            <a:latin typeface="Arial" panose="020B0604020202020204" pitchFamily="7" charset="0"/>
            <a:cs typeface="Arial" panose="020B0604020202020204" pitchFamily="7" charset="0"/>
          </a:endParaRPr>
        </a:p>
      </xdr:txBody>
    </xdr:sp>
    <xdr:clientData fPrintsWithSheet="0"/>
  </xdr:twoCellAnchor>
  <xdr:twoCellAnchor>
    <xdr:from>
      <xdr:col>0</xdr:col>
      <xdr:colOff>1009650</xdr:colOff>
      <xdr:row>119</xdr:row>
      <xdr:rowOff>0</xdr:rowOff>
    </xdr:from>
    <xdr:to>
      <xdr:col>7</xdr:col>
      <xdr:colOff>19050</xdr:colOff>
      <xdr:row>120</xdr:row>
      <xdr:rowOff>95250</xdr:rowOff>
    </xdr:to>
    <xdr:sp>
      <xdr:nvSpPr>
        <xdr:cNvPr id="4" name="TextBox 3"/>
        <xdr:cNvSpPr txBox="1"/>
      </xdr:nvSpPr>
      <xdr:spPr>
        <a:xfrm>
          <a:off x="1009650" y="20050125"/>
          <a:ext cx="58388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000" b="1" i="0" u="none" strike="noStrike" baseline="0">
              <a:solidFill>
                <a:srgbClr val="FF0000"/>
              </a:solidFill>
              <a:latin typeface="Arial" panose="020B0604020202020204" pitchFamily="7" charset="0"/>
              <a:ea typeface="+mn-ea"/>
              <a:cs typeface="Arial" panose="020B0604020202020204" pitchFamily="7" charset="0"/>
            </a:rPr>
            <a:t>Do not enter any data into this sheet. It will transfer over automatically from the other sheets.</a:t>
          </a:r>
          <a:endParaRPr lang="en-US" sz="1000" b="1" i="0" u="none" strike="noStrike" baseline="0">
            <a:solidFill>
              <a:srgbClr val="FF0000"/>
            </a:solidFill>
            <a:latin typeface="Arial" panose="020B0604020202020204" pitchFamily="7" charset="0"/>
            <a:ea typeface="+mn-ea"/>
            <a:cs typeface="Arial" panose="020B0604020202020204" pitchFamily="7"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gmarena1@comcast.net" TargetMode="External"/><Relationship Id="rId5" Type="http://schemas.openxmlformats.org/officeDocument/2006/relationships/image" Target="../media/image1.emf"/><Relationship Id="rId4" Type="http://schemas.openxmlformats.org/officeDocument/2006/relationships/oleObject" Target="../embeddings/oleObject1.bin"/><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2.v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5" Type="http://schemas.openxmlformats.org/officeDocument/2006/relationships/image" Target="../media/image1.emf"/><Relationship Id="rId4" Type="http://schemas.openxmlformats.org/officeDocument/2006/relationships/oleObject" Target="../embeddings/oleObject2.bin"/><Relationship Id="rId3" Type="http://schemas.openxmlformats.org/officeDocument/2006/relationships/ctrlProp" Target="../ctrlProps/ctrlProp11.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5" Type="http://schemas.openxmlformats.org/officeDocument/2006/relationships/image" Target="../media/image1.emf"/><Relationship Id="rId4" Type="http://schemas.openxmlformats.org/officeDocument/2006/relationships/oleObject" Target="../embeddings/oleObject3.bin"/><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20"/>
  <sheetViews>
    <sheetView workbookViewId="0">
      <selection activeCell="J4" sqref="J4"/>
    </sheetView>
  </sheetViews>
  <sheetFormatPr defaultColWidth="9" defaultRowHeight="12.75" outlineLevelCol="6"/>
  <cols>
    <col min="1" max="1" width="13.8571428571429" customWidth="1"/>
    <col min="2" max="3" width="40.7142857142857" customWidth="1"/>
    <col min="4" max="4" width="25.7142857142857" customWidth="1"/>
    <col min="7" max="7" width="13.7142857142857" customWidth="1"/>
  </cols>
  <sheetData>
    <row r="1" ht="18" spans="1:1">
      <c r="A1" s="1" t="s">
        <v>0</v>
      </c>
    </row>
    <row r="2" ht="15" spans="1:1">
      <c r="A2" s="2" t="s">
        <v>1</v>
      </c>
    </row>
    <row r="4" spans="1:2">
      <c r="A4" s="55" t="s">
        <v>2</v>
      </c>
      <c r="B4" s="279" t="s">
        <v>3</v>
      </c>
    </row>
    <row r="5" spans="1:2">
      <c r="A5" s="25" t="s">
        <v>4</v>
      </c>
      <c r="B5" s="280">
        <v>44100</v>
      </c>
    </row>
    <row r="6" spans="1:2">
      <c r="A6" s="25" t="s">
        <v>5</v>
      </c>
      <c r="B6" s="281" t="s">
        <v>6</v>
      </c>
    </row>
    <row r="7" spans="1:2">
      <c r="A7" s="25" t="s">
        <v>7</v>
      </c>
      <c r="B7" s="281"/>
    </row>
    <row r="8" spans="1:2">
      <c r="A8" s="25" t="s">
        <v>8</v>
      </c>
      <c r="B8" s="281"/>
    </row>
    <row r="9" spans="1:2">
      <c r="A9" s="25"/>
      <c r="B9" s="282"/>
    </row>
    <row r="10" spans="1:2">
      <c r="A10" s="55" t="s">
        <v>9</v>
      </c>
      <c r="B10" s="281" t="s">
        <v>10</v>
      </c>
    </row>
    <row r="11" spans="1:2">
      <c r="A11" s="55" t="s">
        <v>11</v>
      </c>
      <c r="B11" s="281" t="s">
        <v>12</v>
      </c>
    </row>
    <row r="12" spans="1:2">
      <c r="A12" s="55" t="s">
        <v>13</v>
      </c>
      <c r="B12" s="281" t="s">
        <v>14</v>
      </c>
    </row>
    <row r="13" spans="1:2">
      <c r="A13" s="55" t="s">
        <v>15</v>
      </c>
      <c r="B13" s="281" t="s">
        <v>16</v>
      </c>
    </row>
    <row r="14" spans="1:2">
      <c r="A14" s="55" t="s">
        <v>17</v>
      </c>
      <c r="B14" s="283">
        <v>7747</v>
      </c>
    </row>
    <row r="15" spans="1:2">
      <c r="A15" s="55" t="s">
        <v>18</v>
      </c>
      <c r="B15" s="284" t="s">
        <v>19</v>
      </c>
    </row>
    <row r="16" spans="1:2">
      <c r="A16" s="55" t="s">
        <v>20</v>
      </c>
      <c r="B16" s="285" t="s">
        <v>21</v>
      </c>
    </row>
    <row r="18" spans="1:7">
      <c r="A18" s="286" t="s">
        <v>22</v>
      </c>
      <c r="B18" s="286" t="s">
        <v>23</v>
      </c>
      <c r="C18" s="286" t="s">
        <v>24</v>
      </c>
      <c r="D18" s="286" t="s">
        <v>25</v>
      </c>
      <c r="E18" s="286" t="s">
        <v>26</v>
      </c>
      <c r="F18" s="286" t="s">
        <v>27</v>
      </c>
      <c r="G18" s="286" t="s">
        <v>28</v>
      </c>
    </row>
    <row r="19" spans="1:7">
      <c r="A19">
        <v>1</v>
      </c>
      <c r="B19" s="287" t="s">
        <v>29</v>
      </c>
      <c r="C19" s="287" t="s">
        <v>30</v>
      </c>
      <c r="D19" s="287" t="s">
        <v>31</v>
      </c>
      <c r="E19" s="287" t="s">
        <v>16</v>
      </c>
      <c r="F19" s="288">
        <v>8094</v>
      </c>
      <c r="G19" s="289" t="s">
        <v>32</v>
      </c>
    </row>
    <row r="20" spans="1:7">
      <c r="A20">
        <f>A19+1</f>
        <v>2</v>
      </c>
      <c r="B20" s="287" t="s">
        <v>10</v>
      </c>
      <c r="C20" s="287" t="s">
        <v>33</v>
      </c>
      <c r="D20" s="287" t="s">
        <v>14</v>
      </c>
      <c r="E20" s="287" t="s">
        <v>16</v>
      </c>
      <c r="F20" s="288">
        <v>7747</v>
      </c>
      <c r="G20" s="289" t="s">
        <v>34</v>
      </c>
    </row>
    <row r="21" spans="1:7">
      <c r="A21">
        <f t="shared" ref="A21:A84" si="0">A20+1</f>
        <v>3</v>
      </c>
      <c r="B21" s="287" t="s">
        <v>35</v>
      </c>
      <c r="C21" s="287" t="s">
        <v>36</v>
      </c>
      <c r="D21" s="287" t="s">
        <v>37</v>
      </c>
      <c r="E21" s="287" t="s">
        <v>38</v>
      </c>
      <c r="F21" s="288" t="s">
        <v>39</v>
      </c>
      <c r="G21" s="289" t="s">
        <v>40</v>
      </c>
    </row>
    <row r="22" spans="1:7">
      <c r="A22">
        <f t="shared" si="0"/>
        <v>4</v>
      </c>
      <c r="B22" s="287" t="s">
        <v>41</v>
      </c>
      <c r="C22" s="287" t="s">
        <v>42</v>
      </c>
      <c r="D22" s="287" t="s">
        <v>43</v>
      </c>
      <c r="E22" s="287" t="s">
        <v>44</v>
      </c>
      <c r="F22" s="288">
        <v>23452</v>
      </c>
      <c r="G22" s="289" t="s">
        <v>45</v>
      </c>
    </row>
    <row r="23" spans="1:7">
      <c r="A23">
        <f t="shared" si="0"/>
        <v>5</v>
      </c>
      <c r="B23" s="287" t="s">
        <v>46</v>
      </c>
      <c r="C23" s="287" t="s">
        <v>47</v>
      </c>
      <c r="D23" s="287" t="s">
        <v>48</v>
      </c>
      <c r="E23" s="287" t="s">
        <v>16</v>
      </c>
      <c r="F23" s="288">
        <v>7306</v>
      </c>
      <c r="G23" s="289"/>
    </row>
    <row r="24" spans="1:7">
      <c r="A24">
        <f t="shared" si="0"/>
        <v>6</v>
      </c>
      <c r="B24" s="287" t="s">
        <v>49</v>
      </c>
      <c r="C24" s="287" t="s">
        <v>50</v>
      </c>
      <c r="D24" s="287" t="s">
        <v>51</v>
      </c>
      <c r="E24" s="287" t="s">
        <v>52</v>
      </c>
      <c r="F24" s="288">
        <v>75148</v>
      </c>
      <c r="G24" s="289"/>
    </row>
    <row r="25" spans="1:7">
      <c r="A25">
        <f t="shared" si="0"/>
        <v>7</v>
      </c>
      <c r="B25" s="287" t="s">
        <v>53</v>
      </c>
      <c r="C25" s="287" t="s">
        <v>54</v>
      </c>
      <c r="D25" s="287" t="s">
        <v>55</v>
      </c>
      <c r="E25" s="287" t="s">
        <v>52</v>
      </c>
      <c r="F25" s="288">
        <v>75142</v>
      </c>
      <c r="G25" s="289"/>
    </row>
    <row r="26" spans="1:7">
      <c r="A26">
        <f t="shared" si="0"/>
        <v>8</v>
      </c>
      <c r="B26" s="287" t="s">
        <v>56</v>
      </c>
      <c r="C26" s="287" t="s">
        <v>57</v>
      </c>
      <c r="D26" s="287" t="s">
        <v>58</v>
      </c>
      <c r="E26" s="287" t="s">
        <v>59</v>
      </c>
      <c r="F26" s="288"/>
      <c r="G26" s="289"/>
    </row>
    <row r="27" spans="1:7">
      <c r="A27">
        <f t="shared" si="0"/>
        <v>9</v>
      </c>
      <c r="B27" s="287" t="s">
        <v>60</v>
      </c>
      <c r="C27" s="287" t="s">
        <v>61</v>
      </c>
      <c r="D27" s="287" t="s">
        <v>62</v>
      </c>
      <c r="E27" s="287" t="s">
        <v>52</v>
      </c>
      <c r="F27" s="288">
        <v>75161</v>
      </c>
      <c r="G27" s="289"/>
    </row>
    <row r="28" spans="1:7">
      <c r="A28">
        <f t="shared" si="0"/>
        <v>10</v>
      </c>
      <c r="B28" s="287" t="s">
        <v>63</v>
      </c>
      <c r="C28" s="287" t="s">
        <v>64</v>
      </c>
      <c r="D28" s="287" t="s">
        <v>65</v>
      </c>
      <c r="E28" s="287" t="s">
        <v>66</v>
      </c>
      <c r="F28" s="288">
        <v>3474</v>
      </c>
      <c r="G28" s="289"/>
    </row>
    <row r="29" spans="1:7">
      <c r="A29">
        <f t="shared" si="0"/>
        <v>11</v>
      </c>
      <c r="B29" s="287" t="s">
        <v>67</v>
      </c>
      <c r="C29" s="287" t="s">
        <v>68</v>
      </c>
      <c r="D29" s="287" t="s">
        <v>69</v>
      </c>
      <c r="E29" s="287" t="s">
        <v>70</v>
      </c>
      <c r="F29" s="288">
        <v>28425</v>
      </c>
      <c r="G29" s="289"/>
    </row>
    <row r="30" spans="1:7">
      <c r="A30">
        <f t="shared" si="0"/>
        <v>12</v>
      </c>
      <c r="B30" s="287" t="s">
        <v>71</v>
      </c>
      <c r="C30" s="287" t="s">
        <v>72</v>
      </c>
      <c r="D30" s="287" t="s">
        <v>73</v>
      </c>
      <c r="E30" s="287" t="s">
        <v>70</v>
      </c>
      <c r="F30" s="288">
        <v>28306</v>
      </c>
      <c r="G30" s="289"/>
    </row>
    <row r="31" spans="1:7">
      <c r="A31">
        <f t="shared" si="0"/>
        <v>13</v>
      </c>
      <c r="B31" s="287" t="s">
        <v>74</v>
      </c>
      <c r="C31" s="287" t="s">
        <v>75</v>
      </c>
      <c r="D31" s="287" t="s">
        <v>76</v>
      </c>
      <c r="E31" s="287" t="s">
        <v>77</v>
      </c>
      <c r="F31" s="288">
        <v>11961</v>
      </c>
      <c r="G31" s="289"/>
    </row>
    <row r="32" spans="1:7">
      <c r="A32">
        <f t="shared" si="0"/>
        <v>14</v>
      </c>
      <c r="B32" s="287" t="s">
        <v>78</v>
      </c>
      <c r="C32" s="287" t="s">
        <v>79</v>
      </c>
      <c r="D32" s="287" t="s">
        <v>80</v>
      </c>
      <c r="E32" s="287" t="s">
        <v>59</v>
      </c>
      <c r="F32" s="288">
        <v>49133</v>
      </c>
      <c r="G32" s="289"/>
    </row>
    <row r="33" spans="1:7">
      <c r="A33">
        <f t="shared" si="0"/>
        <v>15</v>
      </c>
      <c r="B33" s="287" t="s">
        <v>81</v>
      </c>
      <c r="C33" s="287" t="s">
        <v>82</v>
      </c>
      <c r="D33" s="287" t="s">
        <v>83</v>
      </c>
      <c r="E33" s="287" t="s">
        <v>84</v>
      </c>
      <c r="F33" s="288">
        <v>29673</v>
      </c>
      <c r="G33" s="289" t="s">
        <v>85</v>
      </c>
    </row>
    <row r="34" spans="1:7">
      <c r="A34">
        <f t="shared" si="0"/>
        <v>16</v>
      </c>
      <c r="B34" s="287" t="s">
        <v>86</v>
      </c>
      <c r="C34" s="287" t="s">
        <v>33</v>
      </c>
      <c r="D34" s="287" t="s">
        <v>14</v>
      </c>
      <c r="E34" s="287" t="s">
        <v>16</v>
      </c>
      <c r="F34" s="288">
        <v>7747</v>
      </c>
      <c r="G34" s="289"/>
    </row>
    <row r="35" spans="1:7">
      <c r="A35">
        <f t="shared" si="0"/>
        <v>17</v>
      </c>
      <c r="B35" s="287" t="s">
        <v>87</v>
      </c>
      <c r="C35" s="287" t="s">
        <v>33</v>
      </c>
      <c r="D35" s="287" t="s">
        <v>14</v>
      </c>
      <c r="E35" s="287" t="s">
        <v>16</v>
      </c>
      <c r="F35" s="288">
        <v>7747</v>
      </c>
      <c r="G35" s="289"/>
    </row>
    <row r="36" spans="1:7">
      <c r="A36">
        <f t="shared" si="0"/>
        <v>18</v>
      </c>
      <c r="B36" s="287" t="s">
        <v>88</v>
      </c>
      <c r="C36" s="287" t="s">
        <v>89</v>
      </c>
      <c r="D36" s="287" t="s">
        <v>90</v>
      </c>
      <c r="E36" s="287" t="s">
        <v>91</v>
      </c>
      <c r="F36" s="288"/>
      <c r="G36" s="289"/>
    </row>
    <row r="37" spans="1:7">
      <c r="A37">
        <f t="shared" si="0"/>
        <v>19</v>
      </c>
      <c r="B37" s="287" t="s">
        <v>92</v>
      </c>
      <c r="C37" s="287"/>
      <c r="D37" s="287"/>
      <c r="E37" s="287" t="s">
        <v>70</v>
      </c>
      <c r="F37" s="288"/>
      <c r="G37" s="289"/>
    </row>
    <row r="38" spans="1:7">
      <c r="A38">
        <f t="shared" si="0"/>
        <v>20</v>
      </c>
      <c r="B38" s="287" t="s">
        <v>93</v>
      </c>
      <c r="C38" s="287" t="s">
        <v>94</v>
      </c>
      <c r="D38" s="287" t="s">
        <v>95</v>
      </c>
      <c r="E38" s="287" t="s">
        <v>96</v>
      </c>
      <c r="F38" s="288">
        <v>33323</v>
      </c>
      <c r="G38" s="289"/>
    </row>
    <row r="39" spans="1:7">
      <c r="A39">
        <f t="shared" si="0"/>
        <v>21</v>
      </c>
      <c r="B39" s="287" t="s">
        <v>97</v>
      </c>
      <c r="C39" s="287"/>
      <c r="D39" s="287" t="s">
        <v>98</v>
      </c>
      <c r="E39" s="287" t="s">
        <v>96</v>
      </c>
      <c r="F39" s="288"/>
      <c r="G39" s="289"/>
    </row>
    <row r="40" spans="1:7">
      <c r="A40">
        <f t="shared" si="0"/>
        <v>22</v>
      </c>
      <c r="B40" s="287" t="s">
        <v>99</v>
      </c>
      <c r="C40" s="287" t="s">
        <v>100</v>
      </c>
      <c r="D40" s="287" t="s">
        <v>101</v>
      </c>
      <c r="E40" s="287" t="s">
        <v>96</v>
      </c>
      <c r="F40" s="288">
        <v>32205</v>
      </c>
      <c r="G40" s="289"/>
    </row>
    <row r="41" spans="1:7">
      <c r="A41">
        <f t="shared" si="0"/>
        <v>23</v>
      </c>
      <c r="B41" s="287" t="s">
        <v>102</v>
      </c>
      <c r="C41" s="287" t="s">
        <v>103</v>
      </c>
      <c r="D41" s="287" t="s">
        <v>104</v>
      </c>
      <c r="E41" s="287" t="s">
        <v>44</v>
      </c>
      <c r="F41" s="288">
        <v>23669</v>
      </c>
      <c r="G41" s="289"/>
    </row>
    <row r="42" spans="1:7">
      <c r="A42">
        <f t="shared" si="0"/>
        <v>24</v>
      </c>
      <c r="B42" s="287" t="s">
        <v>105</v>
      </c>
      <c r="C42" s="287" t="s">
        <v>106</v>
      </c>
      <c r="D42" s="287" t="s">
        <v>107</v>
      </c>
      <c r="E42" s="287" t="s">
        <v>108</v>
      </c>
      <c r="F42" s="288">
        <v>30344</v>
      </c>
      <c r="G42" s="289"/>
    </row>
    <row r="43" spans="1:7">
      <c r="A43">
        <f t="shared" si="0"/>
        <v>25</v>
      </c>
      <c r="B43" s="287" t="s">
        <v>109</v>
      </c>
      <c r="C43" s="287" t="s">
        <v>110</v>
      </c>
      <c r="D43" s="287" t="s">
        <v>111</v>
      </c>
      <c r="E43" s="287" t="s">
        <v>108</v>
      </c>
      <c r="F43" s="288">
        <v>30655</v>
      </c>
      <c r="G43" s="289"/>
    </row>
    <row r="44" spans="1:7">
      <c r="A44">
        <f t="shared" si="0"/>
        <v>26</v>
      </c>
      <c r="B44" s="287" t="s">
        <v>112</v>
      </c>
      <c r="C44" s="287" t="s">
        <v>113</v>
      </c>
      <c r="D44" s="287" t="s">
        <v>114</v>
      </c>
      <c r="E44" s="287" t="s">
        <v>115</v>
      </c>
      <c r="F44" s="288">
        <v>6076</v>
      </c>
      <c r="G44" s="289"/>
    </row>
    <row r="45" spans="1:7">
      <c r="A45">
        <f t="shared" si="0"/>
        <v>27</v>
      </c>
      <c r="B45" s="287" t="s">
        <v>116</v>
      </c>
      <c r="C45" s="287" t="s">
        <v>117</v>
      </c>
      <c r="D45" s="287" t="s">
        <v>118</v>
      </c>
      <c r="E45" s="287" t="s">
        <v>96</v>
      </c>
      <c r="F45" s="288">
        <v>34986</v>
      </c>
      <c r="G45" s="289"/>
    </row>
    <row r="46" spans="1:7">
      <c r="A46">
        <f t="shared" si="0"/>
        <v>28</v>
      </c>
      <c r="B46" s="287" t="s">
        <v>119</v>
      </c>
      <c r="C46" s="287" t="s">
        <v>117</v>
      </c>
      <c r="D46" s="287" t="s">
        <v>118</v>
      </c>
      <c r="E46" s="287" t="s">
        <v>96</v>
      </c>
      <c r="F46" s="288">
        <v>34986</v>
      </c>
      <c r="G46" s="289"/>
    </row>
    <row r="47" spans="1:7">
      <c r="A47">
        <f t="shared" si="0"/>
        <v>29</v>
      </c>
      <c r="B47" s="287" t="s">
        <v>120</v>
      </c>
      <c r="C47" s="287" t="s">
        <v>121</v>
      </c>
      <c r="D47" s="287" t="s">
        <v>122</v>
      </c>
      <c r="E47" s="287" t="s">
        <v>123</v>
      </c>
      <c r="F47" s="288">
        <v>70737</v>
      </c>
      <c r="G47" s="289"/>
    </row>
    <row r="48" spans="1:7">
      <c r="A48">
        <f t="shared" si="0"/>
        <v>30</v>
      </c>
      <c r="B48" s="287" t="s">
        <v>124</v>
      </c>
      <c r="C48" s="287" t="s">
        <v>125</v>
      </c>
      <c r="D48" s="287" t="s">
        <v>126</v>
      </c>
      <c r="E48" s="287" t="s">
        <v>16</v>
      </c>
      <c r="F48" s="288">
        <v>7004</v>
      </c>
      <c r="G48" s="289"/>
    </row>
    <row r="49" spans="1:7">
      <c r="A49">
        <f t="shared" si="0"/>
        <v>31</v>
      </c>
      <c r="B49" s="287" t="s">
        <v>127</v>
      </c>
      <c r="C49" s="287" t="s">
        <v>125</v>
      </c>
      <c r="D49" s="287" t="s">
        <v>126</v>
      </c>
      <c r="E49" s="287" t="s">
        <v>16</v>
      </c>
      <c r="F49" s="288">
        <v>7004</v>
      </c>
      <c r="G49" s="289"/>
    </row>
    <row r="50" spans="1:7">
      <c r="A50">
        <f t="shared" si="0"/>
        <v>32</v>
      </c>
      <c r="B50" s="287" t="s">
        <v>128</v>
      </c>
      <c r="C50" s="287" t="s">
        <v>125</v>
      </c>
      <c r="D50" s="287" t="s">
        <v>126</v>
      </c>
      <c r="E50" s="287" t="s">
        <v>16</v>
      </c>
      <c r="F50" s="288">
        <v>7004</v>
      </c>
      <c r="G50" s="289"/>
    </row>
    <row r="51" spans="1:7">
      <c r="A51">
        <f t="shared" si="0"/>
        <v>33</v>
      </c>
      <c r="B51" s="287" t="s">
        <v>129</v>
      </c>
      <c r="C51" s="287" t="s">
        <v>125</v>
      </c>
      <c r="D51" s="287" t="s">
        <v>126</v>
      </c>
      <c r="E51" s="287" t="s">
        <v>16</v>
      </c>
      <c r="F51" s="288">
        <v>7004</v>
      </c>
      <c r="G51" s="289"/>
    </row>
    <row r="52" spans="1:7">
      <c r="A52">
        <f t="shared" si="0"/>
        <v>34</v>
      </c>
      <c r="B52" s="287" t="s">
        <v>130</v>
      </c>
      <c r="C52" s="287" t="s">
        <v>131</v>
      </c>
      <c r="D52" s="287" t="s">
        <v>132</v>
      </c>
      <c r="E52" s="287" t="s">
        <v>123</v>
      </c>
      <c r="F52" s="288">
        <v>70464</v>
      </c>
      <c r="G52" s="289"/>
    </row>
    <row r="53" spans="1:7">
      <c r="A53">
        <f t="shared" si="0"/>
        <v>35</v>
      </c>
      <c r="B53" s="287" t="s">
        <v>133</v>
      </c>
      <c r="C53" s="287" t="s">
        <v>134</v>
      </c>
      <c r="D53" s="287" t="s">
        <v>135</v>
      </c>
      <c r="E53" s="287" t="s">
        <v>108</v>
      </c>
      <c r="F53" s="288">
        <v>30324</v>
      </c>
      <c r="G53" s="289"/>
    </row>
    <row r="54" spans="1:7">
      <c r="A54">
        <f t="shared" si="0"/>
        <v>36</v>
      </c>
      <c r="B54" s="287" t="s">
        <v>136</v>
      </c>
      <c r="C54" s="287" t="s">
        <v>137</v>
      </c>
      <c r="D54" s="287" t="s">
        <v>138</v>
      </c>
      <c r="E54" s="287" t="s">
        <v>108</v>
      </c>
      <c r="F54" s="288">
        <v>30263</v>
      </c>
      <c r="G54" s="289"/>
    </row>
    <row r="55" spans="1:7">
      <c r="A55">
        <f t="shared" si="0"/>
        <v>37</v>
      </c>
      <c r="B55" s="287" t="s">
        <v>139</v>
      </c>
      <c r="C55" s="287" t="s">
        <v>140</v>
      </c>
      <c r="D55" s="287" t="s">
        <v>141</v>
      </c>
      <c r="E55" s="287" t="s">
        <v>16</v>
      </c>
      <c r="F55" s="288">
        <v>7205</v>
      </c>
      <c r="G55" s="289"/>
    </row>
    <row r="56" spans="1:7">
      <c r="A56">
        <f t="shared" si="0"/>
        <v>38</v>
      </c>
      <c r="B56" s="287" t="s">
        <v>142</v>
      </c>
      <c r="C56" s="287" t="s">
        <v>143</v>
      </c>
      <c r="D56" s="287" t="s">
        <v>144</v>
      </c>
      <c r="E56" s="287" t="s">
        <v>38</v>
      </c>
      <c r="F56" s="288">
        <v>18610</v>
      </c>
      <c r="G56" s="289"/>
    </row>
    <row r="57" spans="1:7">
      <c r="A57">
        <f t="shared" si="0"/>
        <v>39</v>
      </c>
      <c r="B57" s="287" t="s">
        <v>145</v>
      </c>
      <c r="C57" s="287" t="s">
        <v>146</v>
      </c>
      <c r="D57" s="287" t="s">
        <v>147</v>
      </c>
      <c r="E57" s="287" t="s">
        <v>123</v>
      </c>
      <c r="F57" s="288">
        <v>70546</v>
      </c>
      <c r="G57" s="289"/>
    </row>
    <row r="58" spans="1:7">
      <c r="A58">
        <f t="shared" si="0"/>
        <v>40</v>
      </c>
      <c r="B58" s="287" t="s">
        <v>148</v>
      </c>
      <c r="C58" s="287" t="s">
        <v>149</v>
      </c>
      <c r="D58" s="287" t="s">
        <v>150</v>
      </c>
      <c r="E58" s="287" t="s">
        <v>96</v>
      </c>
      <c r="F58" s="288">
        <v>33569</v>
      </c>
      <c r="G58" s="289"/>
    </row>
    <row r="59" spans="1:7">
      <c r="A59">
        <f t="shared" si="0"/>
        <v>41</v>
      </c>
      <c r="B59" s="287" t="s">
        <v>151</v>
      </c>
      <c r="C59" s="287" t="s">
        <v>152</v>
      </c>
      <c r="D59" s="287" t="s">
        <v>153</v>
      </c>
      <c r="E59" s="287" t="s">
        <v>66</v>
      </c>
      <c r="F59" s="288">
        <v>38063</v>
      </c>
      <c r="G59" s="289"/>
    </row>
    <row r="60" spans="1:7">
      <c r="A60">
        <f t="shared" si="0"/>
        <v>42</v>
      </c>
      <c r="B60" s="287" t="s">
        <v>154</v>
      </c>
      <c r="C60" s="287" t="s">
        <v>155</v>
      </c>
      <c r="D60" s="287" t="s">
        <v>156</v>
      </c>
      <c r="E60" s="287" t="s">
        <v>96</v>
      </c>
      <c r="F60" s="288">
        <v>32618</v>
      </c>
      <c r="G60" s="289"/>
    </row>
    <row r="61" spans="1:7">
      <c r="A61">
        <f t="shared" si="0"/>
        <v>43</v>
      </c>
      <c r="B61" s="287" t="s">
        <v>157</v>
      </c>
      <c r="C61" s="287" t="s">
        <v>158</v>
      </c>
      <c r="D61" s="287" t="s">
        <v>159</v>
      </c>
      <c r="E61" s="287" t="s">
        <v>91</v>
      </c>
      <c r="F61" s="288">
        <v>20906</v>
      </c>
      <c r="G61" s="289"/>
    </row>
    <row r="62" spans="1:7">
      <c r="A62">
        <f t="shared" si="0"/>
        <v>44</v>
      </c>
      <c r="B62" s="287" t="s">
        <v>160</v>
      </c>
      <c r="C62" s="287" t="s">
        <v>161</v>
      </c>
      <c r="D62" s="287" t="s">
        <v>162</v>
      </c>
      <c r="E62" s="287" t="s">
        <v>77</v>
      </c>
      <c r="F62" s="288">
        <v>10598</v>
      </c>
      <c r="G62" s="289"/>
    </row>
    <row r="63" spans="1:7">
      <c r="A63">
        <f t="shared" si="0"/>
        <v>45</v>
      </c>
      <c r="B63" s="287" t="s">
        <v>163</v>
      </c>
      <c r="C63" s="287" t="s">
        <v>164</v>
      </c>
      <c r="D63" s="287" t="s">
        <v>165</v>
      </c>
      <c r="E63" s="287" t="s">
        <v>16</v>
      </c>
      <c r="F63" s="288">
        <v>7746</v>
      </c>
      <c r="G63" s="289"/>
    </row>
    <row r="64" spans="1:7">
      <c r="A64">
        <f t="shared" si="0"/>
        <v>46</v>
      </c>
      <c r="B64" s="287" t="s">
        <v>166</v>
      </c>
      <c r="C64" s="287"/>
      <c r="D64" s="287"/>
      <c r="E64" s="287"/>
      <c r="F64" s="288"/>
      <c r="G64" s="289"/>
    </row>
    <row r="65" spans="1:7">
      <c r="A65">
        <f t="shared" si="0"/>
        <v>47</v>
      </c>
      <c r="B65" s="287" t="s">
        <v>167</v>
      </c>
      <c r="C65" s="287"/>
      <c r="D65" s="287"/>
      <c r="E65" s="287"/>
      <c r="F65" s="288"/>
      <c r="G65" s="289"/>
    </row>
    <row r="66" spans="1:7">
      <c r="A66">
        <f t="shared" si="0"/>
        <v>48</v>
      </c>
      <c r="B66" s="287" t="s">
        <v>168</v>
      </c>
      <c r="C66" s="287" t="s">
        <v>169</v>
      </c>
      <c r="D66" s="287" t="s">
        <v>170</v>
      </c>
      <c r="E66" s="287" t="s">
        <v>16</v>
      </c>
      <c r="F66" s="288">
        <v>8884</v>
      </c>
      <c r="G66" s="289" t="s">
        <v>171</v>
      </c>
    </row>
    <row r="67" spans="1:7">
      <c r="A67">
        <f t="shared" si="0"/>
        <v>49</v>
      </c>
      <c r="B67" s="287" t="s">
        <v>172</v>
      </c>
      <c r="C67" s="287"/>
      <c r="D67" s="287"/>
      <c r="E67" s="287"/>
      <c r="F67" s="288"/>
      <c r="G67" s="289"/>
    </row>
    <row r="68" spans="1:7">
      <c r="A68">
        <f t="shared" si="0"/>
        <v>50</v>
      </c>
      <c r="B68" s="287" t="s">
        <v>173</v>
      </c>
      <c r="C68" s="287"/>
      <c r="D68" s="287"/>
      <c r="E68" s="287"/>
      <c r="F68" s="288"/>
      <c r="G68" s="289"/>
    </row>
    <row r="69" spans="1:7">
      <c r="A69">
        <f t="shared" si="0"/>
        <v>51</v>
      </c>
      <c r="B69" s="287" t="s">
        <v>174</v>
      </c>
      <c r="C69" s="287"/>
      <c r="D69" s="287" t="s">
        <v>175</v>
      </c>
      <c r="E69" s="287" t="s">
        <v>52</v>
      </c>
      <c r="F69" s="288">
        <v>76504</v>
      </c>
      <c r="G69" s="289" t="s">
        <v>176</v>
      </c>
    </row>
    <row r="70" spans="1:7">
      <c r="A70">
        <f t="shared" si="0"/>
        <v>52</v>
      </c>
      <c r="B70" s="287" t="s">
        <v>177</v>
      </c>
      <c r="C70" s="287"/>
      <c r="D70" s="287" t="s">
        <v>178</v>
      </c>
      <c r="E70" s="287" t="s">
        <v>179</v>
      </c>
      <c r="F70" s="288"/>
      <c r="G70" s="289" t="s">
        <v>180</v>
      </c>
    </row>
    <row r="71" spans="1:7">
      <c r="A71">
        <f t="shared" si="0"/>
        <v>53</v>
      </c>
      <c r="B71" s="287" t="s">
        <v>181</v>
      </c>
      <c r="C71" s="287" t="s">
        <v>182</v>
      </c>
      <c r="D71" s="287" t="s">
        <v>183</v>
      </c>
      <c r="E71" s="287" t="s">
        <v>52</v>
      </c>
      <c r="F71" s="288">
        <v>76092</v>
      </c>
      <c r="G71" s="289" t="s">
        <v>184</v>
      </c>
    </row>
    <row r="72" spans="1:7">
      <c r="A72">
        <f t="shared" si="0"/>
        <v>54</v>
      </c>
      <c r="B72" s="287" t="s">
        <v>185</v>
      </c>
      <c r="C72" s="287" t="s">
        <v>186</v>
      </c>
      <c r="D72" s="287" t="s">
        <v>187</v>
      </c>
      <c r="E72" s="287" t="s">
        <v>52</v>
      </c>
      <c r="F72" s="288">
        <v>77511</v>
      </c>
      <c r="G72" s="289" t="s">
        <v>188</v>
      </c>
    </row>
    <row r="73" spans="1:7">
      <c r="A73">
        <f t="shared" si="0"/>
        <v>55</v>
      </c>
      <c r="B73" s="287" t="s">
        <v>189</v>
      </c>
      <c r="C73" s="287" t="s">
        <v>190</v>
      </c>
      <c r="D73" s="287" t="s">
        <v>191</v>
      </c>
      <c r="E73" s="287" t="s">
        <v>192</v>
      </c>
      <c r="F73" s="288">
        <v>50266</v>
      </c>
      <c r="G73" s="289" t="s">
        <v>193</v>
      </c>
    </row>
    <row r="74" spans="1:7">
      <c r="A74">
        <f t="shared" si="0"/>
        <v>56</v>
      </c>
      <c r="B74" s="287" t="s">
        <v>194</v>
      </c>
      <c r="C74" s="287" t="s">
        <v>195</v>
      </c>
      <c r="D74" s="287" t="s">
        <v>196</v>
      </c>
      <c r="E74" s="287" t="s">
        <v>179</v>
      </c>
      <c r="F74" s="288">
        <v>91360</v>
      </c>
      <c r="G74" s="289" t="s">
        <v>197</v>
      </c>
    </row>
    <row r="75" spans="1:7">
      <c r="A75">
        <f t="shared" si="0"/>
        <v>57</v>
      </c>
      <c r="B75" s="287" t="s">
        <v>198</v>
      </c>
      <c r="C75" s="287" t="s">
        <v>199</v>
      </c>
      <c r="D75" s="287" t="s">
        <v>200</v>
      </c>
      <c r="E75" s="287" t="s">
        <v>52</v>
      </c>
      <c r="F75" s="288">
        <v>77474</v>
      </c>
      <c r="G75" s="289" t="s">
        <v>201</v>
      </c>
    </row>
    <row r="76" spans="1:7">
      <c r="A76">
        <f t="shared" si="0"/>
        <v>58</v>
      </c>
      <c r="B76" s="287" t="s">
        <v>202</v>
      </c>
      <c r="C76" s="287" t="s">
        <v>203</v>
      </c>
      <c r="D76" s="287" t="s">
        <v>204</v>
      </c>
      <c r="E76" s="287" t="s">
        <v>52</v>
      </c>
      <c r="F76" s="288">
        <v>75949</v>
      </c>
      <c r="G76" s="289" t="s">
        <v>205</v>
      </c>
    </row>
    <row r="77" spans="1:7">
      <c r="A77">
        <f t="shared" si="0"/>
        <v>59</v>
      </c>
      <c r="B77" s="287" t="s">
        <v>206</v>
      </c>
      <c r="C77" s="287" t="s">
        <v>207</v>
      </c>
      <c r="D77" s="287" t="s">
        <v>208</v>
      </c>
      <c r="E77" s="287" t="s">
        <v>209</v>
      </c>
      <c r="F77" s="288"/>
      <c r="G77" s="289" t="s">
        <v>210</v>
      </c>
    </row>
    <row r="78" spans="1:7">
      <c r="A78">
        <f t="shared" si="0"/>
        <v>60</v>
      </c>
      <c r="B78" s="287" t="s">
        <v>211</v>
      </c>
      <c r="C78" s="287"/>
      <c r="D78" s="287" t="s">
        <v>212</v>
      </c>
      <c r="E78" s="287" t="s">
        <v>213</v>
      </c>
      <c r="F78" s="288"/>
      <c r="G78" s="289"/>
    </row>
    <row r="79" spans="1:7">
      <c r="A79">
        <f t="shared" si="0"/>
        <v>61</v>
      </c>
      <c r="B79" s="287" t="s">
        <v>214</v>
      </c>
      <c r="C79" s="287"/>
      <c r="D79" s="287"/>
      <c r="E79" s="287"/>
      <c r="F79" s="288"/>
      <c r="G79" s="289"/>
    </row>
    <row r="80" spans="1:7">
      <c r="A80">
        <f t="shared" si="0"/>
        <v>62</v>
      </c>
      <c r="B80" s="287" t="s">
        <v>215</v>
      </c>
      <c r="C80" s="287"/>
      <c r="D80" s="287"/>
      <c r="E80" s="287"/>
      <c r="F80" s="288"/>
      <c r="G80" s="289"/>
    </row>
    <row r="81" spans="1:7">
      <c r="A81">
        <f t="shared" si="0"/>
        <v>63</v>
      </c>
      <c r="B81" s="287" t="s">
        <v>216</v>
      </c>
      <c r="C81" s="287"/>
      <c r="D81" s="287"/>
      <c r="E81" s="287"/>
      <c r="F81" s="288"/>
      <c r="G81" s="289"/>
    </row>
    <row r="82" spans="1:7">
      <c r="A82">
        <f t="shared" si="0"/>
        <v>64</v>
      </c>
      <c r="B82" s="287" t="s">
        <v>217</v>
      </c>
      <c r="C82" s="287"/>
      <c r="D82" s="287"/>
      <c r="E82" s="287"/>
      <c r="F82" s="288"/>
      <c r="G82" s="289"/>
    </row>
    <row r="83" spans="1:7">
      <c r="A83">
        <f t="shared" si="0"/>
        <v>65</v>
      </c>
      <c r="B83" s="287" t="s">
        <v>218</v>
      </c>
      <c r="C83" s="287"/>
      <c r="D83" s="287"/>
      <c r="E83" s="287"/>
      <c r="F83" s="288"/>
      <c r="G83" s="289"/>
    </row>
    <row r="84" spans="1:7">
      <c r="A84">
        <f t="shared" si="0"/>
        <v>66</v>
      </c>
      <c r="B84" s="287" t="s">
        <v>219</v>
      </c>
      <c r="C84" s="287"/>
      <c r="D84" s="287"/>
      <c r="E84" s="287"/>
      <c r="F84" s="288"/>
      <c r="G84" s="289"/>
    </row>
    <row r="85" spans="1:7">
      <c r="A85">
        <f t="shared" ref="A85:A118" si="1">A84+1</f>
        <v>67</v>
      </c>
      <c r="B85" s="287" t="s">
        <v>220</v>
      </c>
      <c r="C85" s="287"/>
      <c r="D85" s="287"/>
      <c r="E85" s="287"/>
      <c r="F85" s="288"/>
      <c r="G85" s="289"/>
    </row>
    <row r="86" spans="1:7">
      <c r="A86">
        <f t="shared" si="1"/>
        <v>68</v>
      </c>
      <c r="B86" s="287" t="s">
        <v>221</v>
      </c>
      <c r="C86" s="287"/>
      <c r="D86" s="287"/>
      <c r="E86" s="287"/>
      <c r="F86" s="288"/>
      <c r="G86" s="289"/>
    </row>
    <row r="87" spans="1:7">
      <c r="A87">
        <f t="shared" si="1"/>
        <v>69</v>
      </c>
      <c r="B87" s="287" t="s">
        <v>222</v>
      </c>
      <c r="C87" s="287"/>
      <c r="D87" s="287"/>
      <c r="E87" s="287"/>
      <c r="F87" s="288"/>
      <c r="G87" s="289"/>
    </row>
    <row r="88" spans="1:7">
      <c r="A88">
        <f t="shared" si="1"/>
        <v>70</v>
      </c>
      <c r="B88" s="287" t="s">
        <v>223</v>
      </c>
      <c r="C88" s="287"/>
      <c r="D88" s="287"/>
      <c r="E88" s="287"/>
      <c r="F88" s="288"/>
      <c r="G88" s="289"/>
    </row>
    <row r="89" spans="1:7">
      <c r="A89">
        <f t="shared" si="1"/>
        <v>71</v>
      </c>
      <c r="B89" s="287" t="s">
        <v>224</v>
      </c>
      <c r="C89" s="287"/>
      <c r="D89" s="287"/>
      <c r="E89" s="287"/>
      <c r="F89" s="288"/>
      <c r="G89" s="289"/>
    </row>
    <row r="90" spans="1:7">
      <c r="A90">
        <f t="shared" si="1"/>
        <v>72</v>
      </c>
      <c r="B90" s="287" t="s">
        <v>225</v>
      </c>
      <c r="C90" s="287"/>
      <c r="D90" s="287"/>
      <c r="E90" s="287"/>
      <c r="F90" s="288"/>
      <c r="G90" s="289"/>
    </row>
    <row r="91" spans="1:7">
      <c r="A91">
        <f t="shared" si="1"/>
        <v>73</v>
      </c>
      <c r="B91" s="287" t="s">
        <v>226</v>
      </c>
      <c r="C91" s="287"/>
      <c r="D91" s="287"/>
      <c r="E91" s="287"/>
      <c r="F91" s="288"/>
      <c r="G91" s="289"/>
    </row>
    <row r="92" spans="1:7">
      <c r="A92">
        <f t="shared" si="1"/>
        <v>74</v>
      </c>
      <c r="B92" s="287" t="s">
        <v>227</v>
      </c>
      <c r="C92" s="287"/>
      <c r="D92" s="287"/>
      <c r="E92" s="287"/>
      <c r="F92" s="288"/>
      <c r="G92" s="289"/>
    </row>
    <row r="93" spans="1:7">
      <c r="A93">
        <f t="shared" si="1"/>
        <v>75</v>
      </c>
      <c r="B93" s="287" t="s">
        <v>228</v>
      </c>
      <c r="C93" s="287"/>
      <c r="D93" s="287"/>
      <c r="E93" s="287"/>
      <c r="F93" s="288"/>
      <c r="G93" s="289"/>
    </row>
    <row r="94" spans="1:7">
      <c r="A94">
        <f t="shared" si="1"/>
        <v>76</v>
      </c>
      <c r="B94" s="287" t="s">
        <v>229</v>
      </c>
      <c r="C94" s="287"/>
      <c r="D94" s="287"/>
      <c r="E94" s="287"/>
      <c r="F94" s="288"/>
      <c r="G94" s="289"/>
    </row>
    <row r="95" spans="1:7">
      <c r="A95">
        <f t="shared" si="1"/>
        <v>77</v>
      </c>
      <c r="B95" s="287" t="s">
        <v>230</v>
      </c>
      <c r="C95" s="287"/>
      <c r="D95" s="287"/>
      <c r="E95" s="287"/>
      <c r="F95" s="288"/>
      <c r="G95" s="289"/>
    </row>
    <row r="96" spans="1:7">
      <c r="A96">
        <f t="shared" si="1"/>
        <v>78</v>
      </c>
      <c r="B96" s="287"/>
      <c r="C96" s="287"/>
      <c r="D96" s="287"/>
      <c r="E96" s="287"/>
      <c r="F96" s="288"/>
      <c r="G96" s="289"/>
    </row>
    <row r="97" spans="1:7">
      <c r="A97">
        <f t="shared" si="1"/>
        <v>79</v>
      </c>
      <c r="B97" s="287"/>
      <c r="C97" s="287"/>
      <c r="D97" s="287"/>
      <c r="E97" s="287"/>
      <c r="F97" s="288"/>
      <c r="G97" s="289"/>
    </row>
    <row r="98" spans="1:7">
      <c r="A98">
        <f t="shared" si="1"/>
        <v>80</v>
      </c>
      <c r="B98" s="287"/>
      <c r="C98" s="287"/>
      <c r="D98" s="287"/>
      <c r="E98" s="287"/>
      <c r="F98" s="288"/>
      <c r="G98" s="289"/>
    </row>
    <row r="99" spans="1:7">
      <c r="A99">
        <f t="shared" si="1"/>
        <v>81</v>
      </c>
      <c r="B99" s="287"/>
      <c r="C99" s="287"/>
      <c r="D99" s="287"/>
      <c r="E99" s="287"/>
      <c r="F99" s="288"/>
      <c r="G99" s="289"/>
    </row>
    <row r="100" spans="1:7">
      <c r="A100">
        <f t="shared" si="1"/>
        <v>82</v>
      </c>
      <c r="B100" s="287"/>
      <c r="C100" s="287"/>
      <c r="D100" s="287"/>
      <c r="E100" s="287"/>
      <c r="F100" s="288"/>
      <c r="G100" s="289"/>
    </row>
    <row r="101" spans="1:7">
      <c r="A101">
        <f t="shared" si="1"/>
        <v>83</v>
      </c>
      <c r="B101" s="287"/>
      <c r="C101" s="287"/>
      <c r="D101" s="287"/>
      <c r="E101" s="287"/>
      <c r="F101" s="288"/>
      <c r="G101" s="289"/>
    </row>
    <row r="102" spans="1:7">
      <c r="A102">
        <f t="shared" si="1"/>
        <v>84</v>
      </c>
      <c r="B102" s="287"/>
      <c r="C102" s="287"/>
      <c r="D102" s="287"/>
      <c r="E102" s="287"/>
      <c r="F102" s="288"/>
      <c r="G102" s="289"/>
    </row>
    <row r="103" spans="1:7">
      <c r="A103">
        <f t="shared" si="1"/>
        <v>85</v>
      </c>
      <c r="B103" s="287"/>
      <c r="C103" s="287"/>
      <c r="D103" s="287"/>
      <c r="E103" s="287"/>
      <c r="F103" s="288"/>
      <c r="G103" s="289"/>
    </row>
    <row r="104" spans="1:7">
      <c r="A104">
        <f t="shared" si="1"/>
        <v>86</v>
      </c>
      <c r="B104" s="287"/>
      <c r="C104" s="287"/>
      <c r="D104" s="287"/>
      <c r="E104" s="287"/>
      <c r="F104" s="288"/>
      <c r="G104" s="289"/>
    </row>
    <row r="105" spans="1:7">
      <c r="A105">
        <f t="shared" si="1"/>
        <v>87</v>
      </c>
      <c r="B105" s="287"/>
      <c r="C105" s="287"/>
      <c r="D105" s="287"/>
      <c r="E105" s="287"/>
      <c r="F105" s="288"/>
      <c r="G105" s="289"/>
    </row>
    <row r="106" spans="1:7">
      <c r="A106">
        <f t="shared" si="1"/>
        <v>88</v>
      </c>
      <c r="B106" s="287"/>
      <c r="C106" s="287"/>
      <c r="D106" s="287"/>
      <c r="E106" s="287"/>
      <c r="F106" s="288"/>
      <c r="G106" s="289"/>
    </row>
    <row r="107" spans="1:7">
      <c r="A107">
        <f t="shared" si="1"/>
        <v>89</v>
      </c>
      <c r="B107" s="287"/>
      <c r="C107" s="287"/>
      <c r="D107" s="287"/>
      <c r="E107" s="287"/>
      <c r="F107" s="288"/>
      <c r="G107" s="289"/>
    </row>
    <row r="108" spans="1:7">
      <c r="A108">
        <f t="shared" si="1"/>
        <v>90</v>
      </c>
      <c r="B108" s="287"/>
      <c r="C108" s="287"/>
      <c r="D108" s="287"/>
      <c r="E108" s="287"/>
      <c r="F108" s="288"/>
      <c r="G108" s="289"/>
    </row>
    <row r="109" spans="1:7">
      <c r="A109">
        <f t="shared" si="1"/>
        <v>91</v>
      </c>
      <c r="B109" s="287"/>
      <c r="C109" s="287"/>
      <c r="D109" s="287"/>
      <c r="E109" s="287"/>
      <c r="F109" s="288"/>
      <c r="G109" s="289"/>
    </row>
    <row r="110" spans="1:7">
      <c r="A110">
        <f t="shared" si="1"/>
        <v>92</v>
      </c>
      <c r="B110" s="287"/>
      <c r="C110" s="287"/>
      <c r="D110" s="287"/>
      <c r="E110" s="287"/>
      <c r="F110" s="288"/>
      <c r="G110" s="289"/>
    </row>
    <row r="111" spans="1:7">
      <c r="A111">
        <f t="shared" si="1"/>
        <v>93</v>
      </c>
      <c r="B111" s="287"/>
      <c r="C111" s="287"/>
      <c r="D111" s="287"/>
      <c r="E111" s="287"/>
      <c r="F111" s="288"/>
      <c r="G111" s="289"/>
    </row>
    <row r="112" spans="1:7">
      <c r="A112">
        <f t="shared" si="1"/>
        <v>94</v>
      </c>
      <c r="B112" s="287"/>
      <c r="C112" s="287"/>
      <c r="D112" s="287"/>
      <c r="E112" s="287"/>
      <c r="F112" s="288"/>
      <c r="G112" s="289"/>
    </row>
    <row r="113" spans="1:7">
      <c r="A113">
        <f t="shared" si="1"/>
        <v>95</v>
      </c>
      <c r="B113" s="287"/>
      <c r="C113" s="287"/>
      <c r="D113" s="287"/>
      <c r="E113" s="287"/>
      <c r="F113" s="288"/>
      <c r="G113" s="289"/>
    </row>
    <row r="114" spans="1:7">
      <c r="A114">
        <f t="shared" si="1"/>
        <v>96</v>
      </c>
      <c r="B114" s="287"/>
      <c r="C114" s="287"/>
      <c r="D114" s="287"/>
      <c r="E114" s="287"/>
      <c r="F114" s="288"/>
      <c r="G114" s="289"/>
    </row>
    <row r="115" spans="1:7">
      <c r="A115">
        <f t="shared" si="1"/>
        <v>97</v>
      </c>
      <c r="B115" s="287"/>
      <c r="C115" s="287"/>
      <c r="D115" s="287"/>
      <c r="E115" s="287"/>
      <c r="F115" s="288"/>
      <c r="G115" s="289"/>
    </row>
    <row r="116" spans="1:7">
      <c r="A116">
        <f t="shared" si="1"/>
        <v>98</v>
      </c>
      <c r="B116" s="287"/>
      <c r="C116" s="287"/>
      <c r="D116" s="287"/>
      <c r="E116" s="287"/>
      <c r="F116" s="288"/>
      <c r="G116" s="289"/>
    </row>
    <row r="117" spans="1:7">
      <c r="A117">
        <f t="shared" si="1"/>
        <v>99</v>
      </c>
      <c r="B117" s="287"/>
      <c r="C117" s="287"/>
      <c r="D117" s="287"/>
      <c r="E117" s="287"/>
      <c r="F117" s="288"/>
      <c r="G117" s="289"/>
    </row>
    <row r="118" spans="1:7">
      <c r="A118">
        <f t="shared" si="1"/>
        <v>100</v>
      </c>
      <c r="B118" s="287"/>
      <c r="C118" s="287"/>
      <c r="D118" s="287"/>
      <c r="E118" s="287"/>
      <c r="F118" s="288"/>
      <c r="G118" s="289"/>
    </row>
    <row r="120" spans="1:2">
      <c r="A120" s="290">
        <f>COUNTA(B19:B118)</f>
        <v>77</v>
      </c>
      <c r="B120" s="290" t="s">
        <v>231</v>
      </c>
    </row>
  </sheetData>
  <dataValidations count="6">
    <dataValidation type="date" operator="between" allowBlank="1" showInputMessage="1" showErrorMessage="1" errorTitle="Invalid date" error="Date out of range (must be January 1, 2014 - December 31, 2099)" sqref="B5">
      <formula1>41640</formula1>
      <formula2>73050</formula2>
    </dataValidation>
    <dataValidation allowBlank="1" showErrorMessage="1" errorTitle="Invalid ZIP" error="Please enter a 5-digit or 9-digit ZIP code." sqref="B14:B16"/>
    <dataValidation type="list" allowBlank="1" showErrorMessage="1" errorTitle="Invalid State" error="Invalid 2-letter state abbreviation." sqref="B13">
      <formula1>'State abbreviations'!$B$2:$B$52</formula1>
    </dataValidation>
    <dataValidation type="textLength" operator="between" allowBlank="1" showErrorMessage="1" errorTitle="Name too long" error="Please abbreviate the judge's name as this is too long to fit on the show report." sqref="B6:B8">
      <formula1>0</formula1>
      <formula2>34</formula2>
    </dataValidation>
    <dataValidation allowBlank="1" showInputMessage="1" showErrorMessage="1" errorTitle="Invalid date" error="Date out of range (must be January 1, 2014 - December 31, 2099)" sqref="B9:B12"/>
    <dataValidation type="list" allowBlank="1" showErrorMessage="1" errorTitle="Illegal 2-letter state code" sqref="E19:E118">
      <formula1>'State abbreviations'!$B$2:$B$65</formula1>
    </dataValidation>
  </dataValidations>
  <hyperlinks>
    <hyperlink ref="B16" r:id="rId6" display="gmarena1@comcast.net"/>
  </hyperlinks>
  <pageMargins left="0.7" right="0.7" top="0.75" bottom="0.75" header="0.3" footer="0.3"/>
  <pageSetup paperSize="1" orientation="portrait"/>
  <headerFooter/>
  <drawing r:id="rId2"/>
  <legacyDrawing r:id="rId3"/>
  <oleObjects>
    <mc:AlternateContent xmlns:mc="http://schemas.openxmlformats.org/markup-compatibility/2006">
      <mc:Choice Requires="x14">
        <oleObject shapeId="35846" progId="WP10Doc" r:id="rId4">
          <objectPr defaultSize="0" r:id="rId5">
            <anchor moveWithCells="1">
              <from>
                <xdr:col>2</xdr:col>
                <xdr:colOff>619125</xdr:colOff>
                <xdr:row>3</xdr:row>
                <xdr:rowOff>0</xdr:rowOff>
              </from>
              <to>
                <xdr:col>3</xdr:col>
                <xdr:colOff>28575</xdr:colOff>
                <xdr:row>15</xdr:row>
                <xdr:rowOff>142875</xdr:rowOff>
              </to>
            </anchor>
          </objectPr>
        </oleObject>
      </mc:Choice>
      <mc:Fallback>
        <oleObject shapeId="35846" progId="WP10Doc"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65"/>
  <sheetViews>
    <sheetView workbookViewId="0">
      <selection activeCell="E19" sqref="E19"/>
    </sheetView>
  </sheetViews>
  <sheetFormatPr defaultColWidth="8.85714285714286" defaultRowHeight="12.75" outlineLevelCol="5"/>
  <cols>
    <col min="1" max="1" width="17.2857142857143" style="277" customWidth="1"/>
    <col min="2" max="16384" width="8.85714285714286" style="277"/>
  </cols>
  <sheetData>
    <row r="1" spans="1:6">
      <c r="A1" s="277" t="s">
        <v>232</v>
      </c>
      <c r="B1" s="277" t="s">
        <v>233</v>
      </c>
      <c r="E1" s="277" t="s">
        <v>234</v>
      </c>
      <c r="F1" s="277" t="s">
        <v>235</v>
      </c>
    </row>
    <row r="2" spans="1:5">
      <c r="A2" s="277" t="s">
        <v>236</v>
      </c>
      <c r="B2" s="277" t="s">
        <v>237</v>
      </c>
      <c r="E2" s="277" t="s">
        <v>238</v>
      </c>
    </row>
    <row r="3" spans="1:5">
      <c r="A3" s="277" t="s">
        <v>239</v>
      </c>
      <c r="B3" s="277" t="s">
        <v>240</v>
      </c>
      <c r="E3" s="277" t="s">
        <v>241</v>
      </c>
    </row>
    <row r="4" spans="1:5">
      <c r="A4" s="277" t="s">
        <v>242</v>
      </c>
      <c r="B4" s="277" t="s">
        <v>243</v>
      </c>
      <c r="E4" s="277" t="s">
        <v>244</v>
      </c>
    </row>
    <row r="5" spans="1:2">
      <c r="A5" s="277" t="s">
        <v>245</v>
      </c>
      <c r="B5" s="277" t="s">
        <v>246</v>
      </c>
    </row>
    <row r="6" spans="1:6">
      <c r="A6" s="277" t="s">
        <v>247</v>
      </c>
      <c r="B6" s="277" t="s">
        <v>179</v>
      </c>
      <c r="E6" s="277" t="s">
        <v>248</v>
      </c>
      <c r="F6" s="277" t="s">
        <v>249</v>
      </c>
    </row>
    <row r="7" spans="1:5">
      <c r="A7" s="277" t="s">
        <v>250</v>
      </c>
      <c r="B7" s="277" t="s">
        <v>251</v>
      </c>
      <c r="E7" s="277" t="s">
        <v>252</v>
      </c>
    </row>
    <row r="8" spans="1:5">
      <c r="A8" s="277" t="s">
        <v>253</v>
      </c>
      <c r="B8" s="277" t="s">
        <v>115</v>
      </c>
      <c r="E8" s="277" t="s">
        <v>254</v>
      </c>
    </row>
    <row r="9" spans="1:5">
      <c r="A9" s="277" t="s">
        <v>255</v>
      </c>
      <c r="B9" s="277" t="s">
        <v>256</v>
      </c>
      <c r="E9" s="277" t="s">
        <v>257</v>
      </c>
    </row>
    <row r="10" spans="1:2">
      <c r="A10" s="277" t="s">
        <v>258</v>
      </c>
      <c r="B10" s="277" t="s">
        <v>259</v>
      </c>
    </row>
    <row r="11" spans="1:6">
      <c r="A11" s="277" t="s">
        <v>260</v>
      </c>
      <c r="B11" s="277" t="s">
        <v>96</v>
      </c>
      <c r="E11" s="277" t="s">
        <v>261</v>
      </c>
      <c r="F11" s="277" t="s">
        <v>249</v>
      </c>
    </row>
    <row r="12" spans="1:5">
      <c r="A12" s="277" t="s">
        <v>262</v>
      </c>
      <c r="B12" s="277" t="s">
        <v>108</v>
      </c>
      <c r="E12" s="277" t="s">
        <v>263</v>
      </c>
    </row>
    <row r="13" spans="1:2">
      <c r="A13" s="277" t="s">
        <v>264</v>
      </c>
      <c r="B13" s="277" t="s">
        <v>265</v>
      </c>
    </row>
    <row r="14" spans="1:6">
      <c r="A14" s="277" t="s">
        <v>266</v>
      </c>
      <c r="B14" s="277" t="s">
        <v>267</v>
      </c>
      <c r="E14" s="277" t="s">
        <v>268</v>
      </c>
      <c r="F14" s="277" t="s">
        <v>249</v>
      </c>
    </row>
    <row r="15" spans="1:5">
      <c r="A15" s="277" t="s">
        <v>269</v>
      </c>
      <c r="B15" s="277" t="s">
        <v>270</v>
      </c>
      <c r="E15" s="277" t="s">
        <v>271</v>
      </c>
    </row>
    <row r="16" spans="1:5">
      <c r="A16" s="277" t="s">
        <v>272</v>
      </c>
      <c r="B16" s="277" t="s">
        <v>273</v>
      </c>
      <c r="E16" s="277" t="s">
        <v>274</v>
      </c>
    </row>
    <row r="17" spans="1:2">
      <c r="A17" s="277" t="s">
        <v>275</v>
      </c>
      <c r="B17" s="277" t="s">
        <v>192</v>
      </c>
    </row>
    <row r="18" spans="1:2">
      <c r="A18" s="277" t="s">
        <v>276</v>
      </c>
      <c r="B18" s="277" t="s">
        <v>277</v>
      </c>
    </row>
    <row r="19" spans="1:2">
      <c r="A19" s="277" t="s">
        <v>278</v>
      </c>
      <c r="B19" s="277" t="s">
        <v>209</v>
      </c>
    </row>
    <row r="20" spans="1:2">
      <c r="A20" s="277" t="s">
        <v>279</v>
      </c>
      <c r="B20" s="277" t="s">
        <v>123</v>
      </c>
    </row>
    <row r="21" spans="1:2">
      <c r="A21" s="277" t="s">
        <v>280</v>
      </c>
      <c r="B21" s="277" t="s">
        <v>281</v>
      </c>
    </row>
    <row r="22" spans="1:2">
      <c r="A22" s="277" t="s">
        <v>282</v>
      </c>
      <c r="B22" s="277" t="s">
        <v>283</v>
      </c>
    </row>
    <row r="23" spans="1:2">
      <c r="A23" s="277" t="s">
        <v>284</v>
      </c>
      <c r="B23" s="277" t="s">
        <v>285</v>
      </c>
    </row>
    <row r="24" spans="1:2">
      <c r="A24" s="277" t="s">
        <v>286</v>
      </c>
      <c r="B24" s="277" t="s">
        <v>287</v>
      </c>
    </row>
    <row r="25" spans="1:2">
      <c r="A25" s="277" t="s">
        <v>288</v>
      </c>
      <c r="B25" s="277" t="s">
        <v>289</v>
      </c>
    </row>
    <row r="26" spans="1:2">
      <c r="A26" s="277" t="s">
        <v>290</v>
      </c>
      <c r="B26" s="277" t="s">
        <v>16</v>
      </c>
    </row>
    <row r="27" spans="1:2">
      <c r="A27" s="277" t="s">
        <v>291</v>
      </c>
      <c r="B27" s="277" t="s">
        <v>292</v>
      </c>
    </row>
    <row r="28" spans="1:2">
      <c r="A28" s="277" t="s">
        <v>293</v>
      </c>
      <c r="B28" s="277" t="s">
        <v>77</v>
      </c>
    </row>
    <row r="29" spans="1:2">
      <c r="A29" s="277" t="s">
        <v>294</v>
      </c>
      <c r="B29" s="277" t="s">
        <v>70</v>
      </c>
    </row>
    <row r="30" spans="1:2">
      <c r="A30" s="277" t="s">
        <v>295</v>
      </c>
      <c r="B30" s="277" t="s">
        <v>296</v>
      </c>
    </row>
    <row r="31" spans="1:2">
      <c r="A31" s="277" t="s">
        <v>297</v>
      </c>
      <c r="B31" s="277" t="s">
        <v>59</v>
      </c>
    </row>
    <row r="32" spans="1:2">
      <c r="A32" s="277" t="s">
        <v>298</v>
      </c>
      <c r="B32" s="277" t="s">
        <v>299</v>
      </c>
    </row>
    <row r="33" spans="1:2">
      <c r="A33" s="277" t="s">
        <v>300</v>
      </c>
      <c r="B33" s="277" t="s">
        <v>301</v>
      </c>
    </row>
    <row r="34" spans="1:2">
      <c r="A34" s="277" t="s">
        <v>302</v>
      </c>
      <c r="B34" s="277" t="s">
        <v>91</v>
      </c>
    </row>
    <row r="35" spans="1:2">
      <c r="A35" s="277" t="s">
        <v>303</v>
      </c>
      <c r="B35" s="277" t="s">
        <v>304</v>
      </c>
    </row>
    <row r="36" spans="1:2">
      <c r="A36" s="277" t="s">
        <v>305</v>
      </c>
      <c r="B36" s="277" t="s">
        <v>306</v>
      </c>
    </row>
    <row r="37" spans="1:2">
      <c r="A37" s="277" t="s">
        <v>307</v>
      </c>
      <c r="B37" s="277" t="s">
        <v>308</v>
      </c>
    </row>
    <row r="38" spans="1:2">
      <c r="A38" s="277" t="s">
        <v>309</v>
      </c>
      <c r="B38" s="277" t="s">
        <v>310</v>
      </c>
    </row>
    <row r="39" spans="1:2">
      <c r="A39" s="277" t="s">
        <v>311</v>
      </c>
      <c r="B39" s="277" t="s">
        <v>213</v>
      </c>
    </row>
    <row r="40" spans="1:2">
      <c r="A40" s="277" t="s">
        <v>312</v>
      </c>
      <c r="B40" s="277" t="s">
        <v>38</v>
      </c>
    </row>
    <row r="41" spans="1:2">
      <c r="A41" s="277" t="s">
        <v>313</v>
      </c>
      <c r="B41" s="277" t="s">
        <v>314</v>
      </c>
    </row>
    <row r="42" spans="1:2">
      <c r="A42" s="277" t="s">
        <v>315</v>
      </c>
      <c r="B42" s="277" t="s">
        <v>84</v>
      </c>
    </row>
    <row r="43" spans="1:2">
      <c r="A43" s="277" t="s">
        <v>316</v>
      </c>
      <c r="B43" s="277" t="s">
        <v>317</v>
      </c>
    </row>
    <row r="44" spans="1:2">
      <c r="A44" s="277" t="s">
        <v>318</v>
      </c>
      <c r="B44" s="277" t="s">
        <v>66</v>
      </c>
    </row>
    <row r="45" spans="1:2">
      <c r="A45" s="277" t="s">
        <v>319</v>
      </c>
      <c r="B45" s="277" t="s">
        <v>52</v>
      </c>
    </row>
    <row r="46" spans="1:2">
      <c r="A46" s="277" t="s">
        <v>320</v>
      </c>
      <c r="B46" s="277" t="s">
        <v>321</v>
      </c>
    </row>
    <row r="47" spans="1:2">
      <c r="A47" s="277" t="s">
        <v>322</v>
      </c>
      <c r="B47" s="277" t="s">
        <v>323</v>
      </c>
    </row>
    <row r="48" spans="1:2">
      <c r="A48" s="277" t="s">
        <v>324</v>
      </c>
      <c r="B48" s="277" t="s">
        <v>44</v>
      </c>
    </row>
    <row r="49" spans="1:2">
      <c r="A49" s="277" t="s">
        <v>325</v>
      </c>
      <c r="B49" s="277" t="s">
        <v>326</v>
      </c>
    </row>
    <row r="50" spans="1:2">
      <c r="A50" s="277" t="s">
        <v>327</v>
      </c>
      <c r="B50" s="277" t="s">
        <v>328</v>
      </c>
    </row>
    <row r="51" spans="1:2">
      <c r="A51" s="277" t="s">
        <v>329</v>
      </c>
      <c r="B51" s="277" t="s">
        <v>330</v>
      </c>
    </row>
    <row r="52" spans="1:2">
      <c r="A52" s="277" t="s">
        <v>331</v>
      </c>
      <c r="B52" s="277" t="s">
        <v>332</v>
      </c>
    </row>
    <row r="53" spans="1:3">
      <c r="A53" s="278" t="s">
        <v>333</v>
      </c>
      <c r="B53" s="278" t="s">
        <v>334</v>
      </c>
      <c r="C53" t="s">
        <v>335</v>
      </c>
    </row>
    <row r="54" spans="1:2">
      <c r="A54" s="278" t="s">
        <v>336</v>
      </c>
      <c r="B54" s="278" t="s">
        <v>337</v>
      </c>
    </row>
    <row r="55" spans="1:2">
      <c r="A55" s="278" t="s">
        <v>338</v>
      </c>
      <c r="B55" s="278" t="s">
        <v>339</v>
      </c>
    </row>
    <row r="56" spans="1:2">
      <c r="A56" s="278" t="s">
        <v>340</v>
      </c>
      <c r="B56" s="278" t="s">
        <v>341</v>
      </c>
    </row>
    <row r="57" spans="1:2">
      <c r="A57" s="278" t="s">
        <v>342</v>
      </c>
      <c r="B57" s="278" t="s">
        <v>343</v>
      </c>
    </row>
    <row r="58" spans="1:2">
      <c r="A58" s="278" t="s">
        <v>344</v>
      </c>
      <c r="B58" s="278" t="s">
        <v>345</v>
      </c>
    </row>
    <row r="59" spans="1:2">
      <c r="A59" s="278" t="s">
        <v>346</v>
      </c>
      <c r="B59" s="278" t="s">
        <v>347</v>
      </c>
    </row>
    <row r="60" spans="1:2">
      <c r="A60" s="278" t="s">
        <v>348</v>
      </c>
      <c r="B60" s="278" t="s">
        <v>349</v>
      </c>
    </row>
    <row r="61" spans="1:2">
      <c r="A61" s="278" t="s">
        <v>350</v>
      </c>
      <c r="B61" s="278" t="s">
        <v>351</v>
      </c>
    </row>
    <row r="62" spans="1:2">
      <c r="A62" s="278" t="s">
        <v>352</v>
      </c>
      <c r="B62" s="278" t="s">
        <v>353</v>
      </c>
    </row>
    <row r="63" spans="1:2">
      <c r="A63" s="278" t="s">
        <v>354</v>
      </c>
      <c r="B63" s="278" t="s">
        <v>355</v>
      </c>
    </row>
    <row r="64" spans="1:2">
      <c r="A64" s="278" t="s">
        <v>356</v>
      </c>
      <c r="B64" s="278" t="s">
        <v>357</v>
      </c>
    </row>
    <row r="65" spans="1:2">
      <c r="A65" s="278" t="s">
        <v>358</v>
      </c>
      <c r="B65" s="278" t="s">
        <v>359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6150"/>
  <sheetViews>
    <sheetView showGridLines="0" workbookViewId="0">
      <pane ySplit="4" topLeftCell="A169" activePane="bottomLeft" state="frozen"/>
      <selection/>
      <selection pane="bottomLeft" activeCell="B175" sqref="B175"/>
    </sheetView>
  </sheetViews>
  <sheetFormatPr defaultColWidth="9.14285714285714" defaultRowHeight="12.75"/>
  <cols>
    <col min="1" max="1" width="10.8571428571429" style="176" customWidth="1"/>
    <col min="2" max="2" width="25.7142857142857" style="177" customWidth="1"/>
    <col min="3" max="3" width="12.8571428571429" style="177" customWidth="1"/>
    <col min="4" max="4" width="8.57142857142857" style="178" customWidth="1"/>
    <col min="5" max="5" width="9.71428571428571" style="179" customWidth="1"/>
    <col min="6" max="6" width="5.71428571428571" style="179" customWidth="1"/>
    <col min="7" max="7" width="9.42857142857143" style="179" customWidth="1"/>
    <col min="8" max="8" width="8.57142857142857" style="179" customWidth="1"/>
    <col min="9" max="9" width="4.71428571428571" style="179" customWidth="1"/>
    <col min="10" max="10" width="7.42857142857143" style="179" customWidth="1"/>
    <col min="11" max="11" width="40.5714285714286" style="179" customWidth="1"/>
    <col min="12" max="12" width="10.5714285714286" style="179" customWidth="1"/>
    <col min="13" max="13" width="10.1428571428571" style="180" customWidth="1"/>
    <col min="14" max="29" width="9.14285714285714" style="180" customWidth="1"/>
    <col min="30" max="16384" width="9.14285714285714" style="7"/>
  </cols>
  <sheetData>
    <row r="1" ht="16.5" spans="1:3">
      <c r="A1" s="181" t="s">
        <v>360</v>
      </c>
      <c r="B1" s="182">
        <f>'Exhibitor names'!B5</f>
        <v>44100</v>
      </c>
      <c r="C1" s="33" t="s">
        <v>361</v>
      </c>
    </row>
    <row r="2" ht="15.75" spans="1:3">
      <c r="A2" s="183"/>
      <c r="B2" s="184"/>
      <c r="C2" s="24" t="s">
        <v>362</v>
      </c>
    </row>
    <row r="3" spans="2:10">
      <c r="B3" s="176"/>
      <c r="C3" s="176"/>
      <c r="F3" s="178"/>
      <c r="G3" s="178"/>
      <c r="H3" s="185" t="s">
        <v>363</v>
      </c>
      <c r="I3" s="203"/>
      <c r="J3" s="204"/>
    </row>
    <row r="4" ht="70.5" customHeight="1" spans="1:14">
      <c r="A4" s="186" t="s">
        <v>364</v>
      </c>
      <c r="B4" s="187" t="s">
        <v>365</v>
      </c>
      <c r="C4" s="188" t="s">
        <v>366</v>
      </c>
      <c r="D4" s="186" t="s">
        <v>367</v>
      </c>
      <c r="E4" s="186" t="s">
        <v>368</v>
      </c>
      <c r="F4" s="189" t="s">
        <v>369</v>
      </c>
      <c r="G4" s="190" t="s">
        <v>370</v>
      </c>
      <c r="H4" s="191" t="s">
        <v>371</v>
      </c>
      <c r="I4" s="205" t="s">
        <v>372</v>
      </c>
      <c r="J4" s="206" t="s">
        <v>373</v>
      </c>
      <c r="K4" s="207" t="s">
        <v>374</v>
      </c>
      <c r="L4" s="208" t="s">
        <v>375</v>
      </c>
      <c r="M4" s="208" t="s">
        <v>376</v>
      </c>
      <c r="N4" s="186" t="s">
        <v>377</v>
      </c>
    </row>
    <row r="5" ht="15.75" spans="1:14">
      <c r="A5" s="192" t="s">
        <v>378</v>
      </c>
      <c r="B5" s="193"/>
      <c r="C5" s="193"/>
      <c r="D5" s="194"/>
      <c r="E5" s="194"/>
      <c r="F5" s="194"/>
      <c r="G5" s="194"/>
      <c r="H5" s="194"/>
      <c r="I5" s="194"/>
      <c r="J5" s="194"/>
      <c r="K5" s="209"/>
      <c r="L5" s="210"/>
      <c r="M5" s="211"/>
      <c r="N5" s="212"/>
    </row>
    <row r="6" spans="1:14">
      <c r="A6" s="195"/>
      <c r="B6" s="196"/>
      <c r="C6" s="197" t="str">
        <f>IF(B6&lt;&gt;"",MATCH(B6,'Exhibitor names'!$B$19:$B$118,0),"")</f>
        <v/>
      </c>
      <c r="D6" s="198"/>
      <c r="E6" s="199"/>
      <c r="F6" s="200"/>
      <c r="G6" s="201"/>
      <c r="H6" s="202"/>
      <c r="I6" s="198"/>
      <c r="J6" s="198"/>
      <c r="K6" s="200"/>
      <c r="L6" s="291" t="s">
        <v>234</v>
      </c>
      <c r="M6" s="292" t="str">
        <f>IF(AND($A6&lt;&gt;"",$C6&lt;&gt;"",$D6&lt;&gt;"",$H6&lt;&gt;"",$I6&lt;&gt;"",$J6&lt;&gt;""),$A6,"")</f>
        <v/>
      </c>
      <c r="N6" s="199"/>
    </row>
    <row r="7" spans="1:14">
      <c r="A7" s="195"/>
      <c r="B7" s="196"/>
      <c r="C7" s="197" t="str">
        <f>IF(B7&lt;&gt;"",MATCH(B7,'Exhibitor names'!$B$19:$B$118,0),"")</f>
        <v/>
      </c>
      <c r="D7" s="198"/>
      <c r="E7" s="199"/>
      <c r="F7" s="200"/>
      <c r="G7" s="201"/>
      <c r="H7" s="202"/>
      <c r="I7" s="198"/>
      <c r="J7" s="198"/>
      <c r="K7" s="200"/>
      <c r="L7" s="291" t="s">
        <v>234</v>
      </c>
      <c r="M7" s="292" t="str">
        <f t="shared" ref="M7:M70" si="0">IF(AND($A7&lt;&gt;"",$C7&lt;&gt;"",$D7&lt;&gt;"",$H7&lt;&gt;"",$I7&lt;&gt;"",$J7&lt;&gt;""),$A7,"")</f>
        <v/>
      </c>
      <c r="N7" s="199"/>
    </row>
    <row r="8" spans="1:14">
      <c r="A8" s="195"/>
      <c r="B8" s="196"/>
      <c r="C8" s="197" t="str">
        <f>IF(B8&lt;&gt;"",MATCH(B8,'Exhibitor names'!$B$19:$B$118,0),"")</f>
        <v/>
      </c>
      <c r="D8" s="198"/>
      <c r="E8" s="199"/>
      <c r="F8" s="200"/>
      <c r="G8" s="201"/>
      <c r="H8" s="202"/>
      <c r="I8" s="198"/>
      <c r="J8" s="198"/>
      <c r="K8" s="200"/>
      <c r="L8" s="291" t="s">
        <v>234</v>
      </c>
      <c r="M8" s="292" t="str">
        <f t="shared" si="0"/>
        <v/>
      </c>
      <c r="N8" s="199"/>
    </row>
    <row r="9" spans="1:14">
      <c r="A9" s="195"/>
      <c r="B9" s="196"/>
      <c r="C9" s="197" t="str">
        <f>IF(B9&lt;&gt;"",MATCH(B9,'Exhibitor names'!$B$19:$B$118,0),"")</f>
        <v/>
      </c>
      <c r="D9" s="198"/>
      <c r="E9" s="199"/>
      <c r="F9" s="200"/>
      <c r="G9" s="201"/>
      <c r="H9" s="202"/>
      <c r="I9" s="198"/>
      <c r="J9" s="198"/>
      <c r="K9" s="200"/>
      <c r="L9" s="291" t="s">
        <v>234</v>
      </c>
      <c r="M9" s="292" t="str">
        <f t="shared" si="0"/>
        <v/>
      </c>
      <c r="N9" s="199"/>
    </row>
    <row r="10" spans="1:14">
      <c r="A10" s="195"/>
      <c r="B10" s="196"/>
      <c r="C10" s="197" t="str">
        <f>IF(B10&lt;&gt;"",MATCH(B10,'Exhibitor names'!$B$19:$B$118,0),"")</f>
        <v/>
      </c>
      <c r="D10" s="198"/>
      <c r="E10" s="199"/>
      <c r="F10" s="200"/>
      <c r="G10" s="201"/>
      <c r="H10" s="202"/>
      <c r="I10" s="198"/>
      <c r="J10" s="198"/>
      <c r="K10" s="200"/>
      <c r="L10" s="291" t="s">
        <v>234</v>
      </c>
      <c r="M10" s="292" t="str">
        <f t="shared" si="0"/>
        <v/>
      </c>
      <c r="N10" s="199"/>
    </row>
    <row r="11" spans="1:14">
      <c r="A11" s="195"/>
      <c r="B11" s="196"/>
      <c r="C11" s="197" t="str">
        <f>IF(B11&lt;&gt;"",MATCH(B11,'Exhibitor names'!$B$19:$B$118,0),"")</f>
        <v/>
      </c>
      <c r="D11" s="198"/>
      <c r="E11" s="199"/>
      <c r="F11" s="200"/>
      <c r="G11" s="201"/>
      <c r="H11" s="202"/>
      <c r="I11" s="198"/>
      <c r="J11" s="198"/>
      <c r="K11" s="200"/>
      <c r="L11" s="291" t="s">
        <v>234</v>
      </c>
      <c r="M11" s="292" t="str">
        <f t="shared" si="0"/>
        <v/>
      </c>
      <c r="N11" s="199"/>
    </row>
    <row r="12" spans="1:14">
      <c r="A12" s="195"/>
      <c r="B12" s="196"/>
      <c r="C12" s="197" t="str">
        <f>IF(B12&lt;&gt;"",MATCH(B12,'Exhibitor names'!$B$19:$B$118,0),"")</f>
        <v/>
      </c>
      <c r="D12" s="198"/>
      <c r="E12" s="199"/>
      <c r="F12" s="200"/>
      <c r="G12" s="201"/>
      <c r="H12" s="202"/>
      <c r="I12" s="198"/>
      <c r="J12" s="198"/>
      <c r="K12" s="200"/>
      <c r="L12" s="291" t="s">
        <v>234</v>
      </c>
      <c r="M12" s="292" t="str">
        <f t="shared" si="0"/>
        <v/>
      </c>
      <c r="N12" s="199"/>
    </row>
    <row r="13" spans="1:14">
      <c r="A13" s="195"/>
      <c r="B13" s="196"/>
      <c r="C13" s="197" t="str">
        <f>IF(B13&lt;&gt;"",MATCH(B13,'Exhibitor names'!$B$19:$B$118,0),"")</f>
        <v/>
      </c>
      <c r="D13" s="198"/>
      <c r="E13" s="199"/>
      <c r="F13" s="200"/>
      <c r="G13" s="201"/>
      <c r="H13" s="202"/>
      <c r="I13" s="198"/>
      <c r="J13" s="198"/>
      <c r="K13" s="200"/>
      <c r="L13" s="291" t="s">
        <v>234</v>
      </c>
      <c r="M13" s="292" t="str">
        <f t="shared" si="0"/>
        <v/>
      </c>
      <c r="N13" s="199"/>
    </row>
    <row r="14" spans="1:14">
      <c r="A14" s="195"/>
      <c r="B14" s="196"/>
      <c r="C14" s="197" t="str">
        <f>IF(B14&lt;&gt;"",MATCH(B14,'Exhibitor names'!$B$19:$B$118,0),"")</f>
        <v/>
      </c>
      <c r="D14" s="198"/>
      <c r="E14" s="199"/>
      <c r="F14" s="200"/>
      <c r="G14" s="201"/>
      <c r="H14" s="202"/>
      <c r="I14" s="198"/>
      <c r="J14" s="198"/>
      <c r="K14" s="200"/>
      <c r="L14" s="291" t="s">
        <v>234</v>
      </c>
      <c r="M14" s="292" t="str">
        <f t="shared" si="0"/>
        <v/>
      </c>
      <c r="N14" s="199"/>
    </row>
    <row r="15" spans="1:14">
      <c r="A15" s="195"/>
      <c r="B15" s="196"/>
      <c r="C15" s="197" t="str">
        <f>IF(B15&lt;&gt;"",MATCH(B15,'Exhibitor names'!$B$19:$B$118,0),"")</f>
        <v/>
      </c>
      <c r="D15" s="198"/>
      <c r="E15" s="199"/>
      <c r="F15" s="200"/>
      <c r="G15" s="201"/>
      <c r="H15" s="202"/>
      <c r="I15" s="198"/>
      <c r="J15" s="198"/>
      <c r="K15" s="200"/>
      <c r="L15" s="291" t="s">
        <v>234</v>
      </c>
      <c r="M15" s="292" t="str">
        <f t="shared" si="0"/>
        <v/>
      </c>
      <c r="N15" s="199"/>
    </row>
    <row r="16" spans="1:14">
      <c r="A16" s="195"/>
      <c r="B16" s="196"/>
      <c r="C16" s="197" t="str">
        <f>IF(B16&lt;&gt;"",MATCH(B16,'Exhibitor names'!$B$19:$B$118,0),"")</f>
        <v/>
      </c>
      <c r="D16" s="198"/>
      <c r="E16" s="199"/>
      <c r="F16" s="200"/>
      <c r="G16" s="201"/>
      <c r="H16" s="202"/>
      <c r="I16" s="198"/>
      <c r="J16" s="198"/>
      <c r="K16" s="200"/>
      <c r="L16" s="291" t="s">
        <v>234</v>
      </c>
      <c r="M16" s="292" t="str">
        <f t="shared" si="0"/>
        <v/>
      </c>
      <c r="N16" s="199"/>
    </row>
    <row r="17" spans="1:14">
      <c r="A17" s="195"/>
      <c r="B17" s="196"/>
      <c r="C17" s="197" t="str">
        <f>IF(B17&lt;&gt;"",MATCH(B17,'Exhibitor names'!$B$19:$B$118,0),"")</f>
        <v/>
      </c>
      <c r="D17" s="198"/>
      <c r="E17" s="199"/>
      <c r="F17" s="200"/>
      <c r="G17" s="201"/>
      <c r="H17" s="202"/>
      <c r="I17" s="198"/>
      <c r="J17" s="198"/>
      <c r="K17" s="200"/>
      <c r="L17" s="291" t="s">
        <v>234</v>
      </c>
      <c r="M17" s="292" t="str">
        <f t="shared" si="0"/>
        <v/>
      </c>
      <c r="N17" s="199"/>
    </row>
    <row r="18" spans="1:14">
      <c r="A18" s="195"/>
      <c r="B18" s="196"/>
      <c r="C18" s="197" t="str">
        <f>IF(B18&lt;&gt;"",MATCH(B18,'Exhibitor names'!$B$19:$B$118,0),"")</f>
        <v/>
      </c>
      <c r="D18" s="198"/>
      <c r="E18" s="199"/>
      <c r="F18" s="200"/>
      <c r="G18" s="201"/>
      <c r="H18" s="202"/>
      <c r="I18" s="198"/>
      <c r="J18" s="198"/>
      <c r="K18" s="200"/>
      <c r="L18" s="291" t="s">
        <v>234</v>
      </c>
      <c r="M18" s="292" t="str">
        <f t="shared" si="0"/>
        <v/>
      </c>
      <c r="N18" s="199"/>
    </row>
    <row r="19" spans="1:14">
      <c r="A19" s="195"/>
      <c r="B19" s="196"/>
      <c r="C19" s="197" t="str">
        <f>IF(B19&lt;&gt;"",MATCH(B19,'Exhibitor names'!$B$19:$B$118,0),"")</f>
        <v/>
      </c>
      <c r="D19" s="198"/>
      <c r="E19" s="199"/>
      <c r="F19" s="200"/>
      <c r="G19" s="201"/>
      <c r="H19" s="202"/>
      <c r="I19" s="198"/>
      <c r="J19" s="198"/>
      <c r="K19" s="200"/>
      <c r="L19" s="291" t="s">
        <v>234</v>
      </c>
      <c r="M19" s="292" t="str">
        <f t="shared" si="0"/>
        <v/>
      </c>
      <c r="N19" s="199"/>
    </row>
    <row r="20" spans="1:14">
      <c r="A20" s="195"/>
      <c r="B20" s="196"/>
      <c r="C20" s="197" t="str">
        <f>IF(B20&lt;&gt;"",MATCH(B20,'Exhibitor names'!$B$19:$B$118,0),"")</f>
        <v/>
      </c>
      <c r="D20" s="198"/>
      <c r="E20" s="199"/>
      <c r="F20" s="200"/>
      <c r="G20" s="201"/>
      <c r="H20" s="202"/>
      <c r="I20" s="198"/>
      <c r="J20" s="198"/>
      <c r="K20" s="200"/>
      <c r="L20" s="291" t="s">
        <v>234</v>
      </c>
      <c r="M20" s="292" t="str">
        <f t="shared" si="0"/>
        <v/>
      </c>
      <c r="N20" s="199"/>
    </row>
    <row r="21" spans="1:14">
      <c r="A21" s="195"/>
      <c r="B21" s="196"/>
      <c r="C21" s="197" t="str">
        <f>IF(B21&lt;&gt;"",MATCH(B21,'Exhibitor names'!$B$19:$B$118,0),"")</f>
        <v/>
      </c>
      <c r="D21" s="198"/>
      <c r="E21" s="199"/>
      <c r="F21" s="200"/>
      <c r="G21" s="201"/>
      <c r="H21" s="202"/>
      <c r="I21" s="198"/>
      <c r="J21" s="198"/>
      <c r="K21" s="200"/>
      <c r="L21" s="291" t="s">
        <v>234</v>
      </c>
      <c r="M21" s="292" t="str">
        <f t="shared" si="0"/>
        <v/>
      </c>
      <c r="N21" s="199"/>
    </row>
    <row r="22" spans="1:14">
      <c r="A22" s="195"/>
      <c r="B22" s="196"/>
      <c r="C22" s="197" t="str">
        <f>IF(B22&lt;&gt;"",MATCH(B22,'Exhibitor names'!$B$19:$B$118,0),"")</f>
        <v/>
      </c>
      <c r="D22" s="198"/>
      <c r="E22" s="199"/>
      <c r="F22" s="200"/>
      <c r="G22" s="201"/>
      <c r="H22" s="202"/>
      <c r="I22" s="198"/>
      <c r="J22" s="198"/>
      <c r="K22" s="200"/>
      <c r="L22" s="291" t="s">
        <v>234</v>
      </c>
      <c r="M22" s="292" t="str">
        <f t="shared" si="0"/>
        <v/>
      </c>
      <c r="N22" s="199"/>
    </row>
    <row r="23" spans="1:14">
      <c r="A23" s="195"/>
      <c r="B23" s="196"/>
      <c r="C23" s="197" t="str">
        <f>IF(B23&lt;&gt;"",MATCH(B23,'Exhibitor names'!$B$19:$B$118,0),"")</f>
        <v/>
      </c>
      <c r="D23" s="198"/>
      <c r="E23" s="199"/>
      <c r="F23" s="200"/>
      <c r="G23" s="201"/>
      <c r="H23" s="202"/>
      <c r="I23" s="198"/>
      <c r="J23" s="198"/>
      <c r="K23" s="200"/>
      <c r="L23" s="291" t="s">
        <v>234</v>
      </c>
      <c r="M23" s="292" t="str">
        <f t="shared" si="0"/>
        <v/>
      </c>
      <c r="N23" s="199"/>
    </row>
    <row r="24" spans="1:14">
      <c r="A24" s="195"/>
      <c r="B24" s="196"/>
      <c r="C24" s="197" t="str">
        <f>IF(B24&lt;&gt;"",MATCH(B24,'Exhibitor names'!$B$19:$B$118,0),"")</f>
        <v/>
      </c>
      <c r="D24" s="198"/>
      <c r="E24" s="199"/>
      <c r="F24" s="200"/>
      <c r="G24" s="201"/>
      <c r="H24" s="202"/>
      <c r="I24" s="198"/>
      <c r="J24" s="198"/>
      <c r="K24" s="200"/>
      <c r="L24" s="291" t="s">
        <v>234</v>
      </c>
      <c r="M24" s="292" t="str">
        <f t="shared" si="0"/>
        <v/>
      </c>
      <c r="N24" s="199"/>
    </row>
    <row r="25" spans="1:14">
      <c r="A25" s="195"/>
      <c r="B25" s="196"/>
      <c r="C25" s="197" t="str">
        <f>IF(B25&lt;&gt;"",MATCH(B25,'Exhibitor names'!$B$19:$B$118,0),"")</f>
        <v/>
      </c>
      <c r="D25" s="198"/>
      <c r="E25" s="199"/>
      <c r="F25" s="200"/>
      <c r="G25" s="201"/>
      <c r="H25" s="202"/>
      <c r="I25" s="198"/>
      <c r="J25" s="198"/>
      <c r="K25" s="200"/>
      <c r="L25" s="291" t="s">
        <v>234</v>
      </c>
      <c r="M25" s="292" t="str">
        <f t="shared" si="0"/>
        <v/>
      </c>
      <c r="N25" s="199"/>
    </row>
    <row r="26" spans="1:14">
      <c r="A26" s="195"/>
      <c r="B26" s="196"/>
      <c r="C26" s="197" t="str">
        <f>IF(B26&lt;&gt;"",MATCH(B26,'Exhibitor names'!$B$19:$B$118,0),"")</f>
        <v/>
      </c>
      <c r="D26" s="198"/>
      <c r="E26" s="199"/>
      <c r="F26" s="200"/>
      <c r="G26" s="201"/>
      <c r="H26" s="202"/>
      <c r="I26" s="198"/>
      <c r="J26" s="198"/>
      <c r="K26" s="200"/>
      <c r="L26" s="291" t="s">
        <v>234</v>
      </c>
      <c r="M26" s="292" t="str">
        <f t="shared" si="0"/>
        <v/>
      </c>
      <c r="N26" s="199"/>
    </row>
    <row r="27" spans="1:14">
      <c r="A27" s="195"/>
      <c r="B27" s="196"/>
      <c r="C27" s="197" t="str">
        <f>IF(B27&lt;&gt;"",MATCH(B27,'Exhibitor names'!$B$19:$B$118,0),"")</f>
        <v/>
      </c>
      <c r="D27" s="198"/>
      <c r="E27" s="199"/>
      <c r="F27" s="200"/>
      <c r="G27" s="201"/>
      <c r="H27" s="202"/>
      <c r="I27" s="198"/>
      <c r="J27" s="198"/>
      <c r="K27" s="200"/>
      <c r="L27" s="291" t="s">
        <v>234</v>
      </c>
      <c r="M27" s="292" t="str">
        <f t="shared" si="0"/>
        <v/>
      </c>
      <c r="N27" s="199"/>
    </row>
    <row r="28" spans="1:14">
      <c r="A28" s="195"/>
      <c r="B28" s="196"/>
      <c r="C28" s="197" t="str">
        <f>IF(B28&lt;&gt;"",MATCH(B28,'Exhibitor names'!$B$19:$B$118,0),"")</f>
        <v/>
      </c>
      <c r="D28" s="198"/>
      <c r="E28" s="199"/>
      <c r="F28" s="200"/>
      <c r="G28" s="201"/>
      <c r="H28" s="202"/>
      <c r="I28" s="198"/>
      <c r="J28" s="198"/>
      <c r="K28" s="200"/>
      <c r="L28" s="291" t="s">
        <v>234</v>
      </c>
      <c r="M28" s="292" t="str">
        <f t="shared" si="0"/>
        <v/>
      </c>
      <c r="N28" s="199"/>
    </row>
    <row r="29" spans="1:14">
      <c r="A29" s="195"/>
      <c r="B29" s="196"/>
      <c r="C29" s="197" t="str">
        <f>IF(B29&lt;&gt;"",MATCH(B29,'Exhibitor names'!$B$19:$B$118,0),"")</f>
        <v/>
      </c>
      <c r="D29" s="198"/>
      <c r="E29" s="199"/>
      <c r="F29" s="200"/>
      <c r="G29" s="201"/>
      <c r="H29" s="202"/>
      <c r="I29" s="198"/>
      <c r="J29" s="198"/>
      <c r="K29" s="200"/>
      <c r="L29" s="291" t="s">
        <v>234</v>
      </c>
      <c r="M29" s="292" t="str">
        <f t="shared" si="0"/>
        <v/>
      </c>
      <c r="N29" s="199"/>
    </row>
    <row r="30" spans="1:14">
      <c r="A30" s="195"/>
      <c r="B30" s="196"/>
      <c r="C30" s="197" t="str">
        <f>IF(B30&lt;&gt;"",MATCH(B30,'Exhibitor names'!$B$19:$B$118,0),"")</f>
        <v/>
      </c>
      <c r="D30" s="198"/>
      <c r="E30" s="199"/>
      <c r="F30" s="200"/>
      <c r="G30" s="201"/>
      <c r="H30" s="202"/>
      <c r="I30" s="198"/>
      <c r="J30" s="198"/>
      <c r="K30" s="200"/>
      <c r="L30" s="291" t="s">
        <v>234</v>
      </c>
      <c r="M30" s="292" t="str">
        <f t="shared" si="0"/>
        <v/>
      </c>
      <c r="N30" s="199"/>
    </row>
    <row r="31" spans="1:14">
      <c r="A31" s="195"/>
      <c r="B31" s="196"/>
      <c r="C31" s="197" t="str">
        <f>IF(B31&lt;&gt;"",MATCH(B31,'Exhibitor names'!$B$19:$B$118,0),"")</f>
        <v/>
      </c>
      <c r="D31" s="198"/>
      <c r="E31" s="199"/>
      <c r="F31" s="200"/>
      <c r="G31" s="201"/>
      <c r="H31" s="202"/>
      <c r="I31" s="198"/>
      <c r="J31" s="198"/>
      <c r="K31" s="200"/>
      <c r="L31" s="291" t="s">
        <v>234</v>
      </c>
      <c r="M31" s="292" t="str">
        <f t="shared" si="0"/>
        <v/>
      </c>
      <c r="N31" s="199"/>
    </row>
    <row r="32" spans="1:14">
      <c r="A32" s="195"/>
      <c r="B32" s="196"/>
      <c r="C32" s="197" t="str">
        <f>IF(B32&lt;&gt;"",MATCH(B32,'Exhibitor names'!$B$19:$B$118,0),"")</f>
        <v/>
      </c>
      <c r="D32" s="198"/>
      <c r="E32" s="199"/>
      <c r="F32" s="200"/>
      <c r="G32" s="201"/>
      <c r="H32" s="202"/>
      <c r="I32" s="198"/>
      <c r="J32" s="198"/>
      <c r="K32" s="200"/>
      <c r="L32" s="291" t="s">
        <v>234</v>
      </c>
      <c r="M32" s="292" t="str">
        <f t="shared" si="0"/>
        <v/>
      </c>
      <c r="N32" s="199"/>
    </row>
    <row r="33" spans="1:14">
      <c r="A33" s="195"/>
      <c r="B33" s="196"/>
      <c r="C33" s="197" t="str">
        <f>IF(B33&lt;&gt;"",MATCH(B33,'Exhibitor names'!$B$19:$B$118,0),"")</f>
        <v/>
      </c>
      <c r="D33" s="198"/>
      <c r="E33" s="199"/>
      <c r="F33" s="200"/>
      <c r="G33" s="201"/>
      <c r="H33" s="202"/>
      <c r="I33" s="198"/>
      <c r="J33" s="198"/>
      <c r="K33" s="200"/>
      <c r="L33" s="291" t="s">
        <v>234</v>
      </c>
      <c r="M33" s="292" t="str">
        <f t="shared" si="0"/>
        <v/>
      </c>
      <c r="N33" s="199"/>
    </row>
    <row r="34" spans="1:14">
      <c r="A34" s="195"/>
      <c r="B34" s="196"/>
      <c r="C34" s="197" t="str">
        <f>IF(B34&lt;&gt;"",MATCH(B34,'Exhibitor names'!$B$19:$B$118,0),"")</f>
        <v/>
      </c>
      <c r="D34" s="198"/>
      <c r="E34" s="199"/>
      <c r="F34" s="200"/>
      <c r="G34" s="201"/>
      <c r="H34" s="202"/>
      <c r="I34" s="198"/>
      <c r="J34" s="198"/>
      <c r="K34" s="200"/>
      <c r="L34" s="291" t="s">
        <v>234</v>
      </c>
      <c r="M34" s="292" t="str">
        <f t="shared" si="0"/>
        <v/>
      </c>
      <c r="N34" s="199"/>
    </row>
    <row r="35" spans="1:14">
      <c r="A35" s="195"/>
      <c r="B35" s="196"/>
      <c r="C35" s="197" t="str">
        <f>IF(B35&lt;&gt;"",MATCH(B35,'Exhibitor names'!$B$19:$B$118,0),"")</f>
        <v/>
      </c>
      <c r="D35" s="198"/>
      <c r="E35" s="199"/>
      <c r="F35" s="200"/>
      <c r="G35" s="201"/>
      <c r="H35" s="202"/>
      <c r="I35" s="198"/>
      <c r="J35" s="198"/>
      <c r="K35" s="200"/>
      <c r="L35" s="291" t="s">
        <v>234</v>
      </c>
      <c r="M35" s="292" t="str">
        <f t="shared" si="0"/>
        <v/>
      </c>
      <c r="N35" s="199"/>
    </row>
    <row r="36" spans="1:14">
      <c r="A36" s="195"/>
      <c r="B36" s="196"/>
      <c r="C36" s="197" t="str">
        <f>IF(B36&lt;&gt;"",MATCH(B36,'Exhibitor names'!$B$19:$B$118,0),"")</f>
        <v/>
      </c>
      <c r="D36" s="198"/>
      <c r="E36" s="199"/>
      <c r="F36" s="200"/>
      <c r="G36" s="201"/>
      <c r="H36" s="202"/>
      <c r="I36" s="198"/>
      <c r="J36" s="198"/>
      <c r="K36" s="200"/>
      <c r="L36" s="291" t="s">
        <v>234</v>
      </c>
      <c r="M36" s="292" t="str">
        <f t="shared" si="0"/>
        <v/>
      </c>
      <c r="N36" s="199"/>
    </row>
    <row r="37" spans="1:14">
      <c r="A37" s="195"/>
      <c r="B37" s="196"/>
      <c r="C37" s="197" t="str">
        <f>IF(B37&lt;&gt;"",MATCH(B37,'Exhibitor names'!$B$19:$B$118,0),"")</f>
        <v/>
      </c>
      <c r="D37" s="198"/>
      <c r="E37" s="199"/>
      <c r="F37" s="200"/>
      <c r="G37" s="201"/>
      <c r="H37" s="202"/>
      <c r="I37" s="198"/>
      <c r="J37" s="198"/>
      <c r="K37" s="200"/>
      <c r="L37" s="291" t="s">
        <v>234</v>
      </c>
      <c r="M37" s="292" t="str">
        <f t="shared" si="0"/>
        <v/>
      </c>
      <c r="N37" s="199"/>
    </row>
    <row r="38" spans="1:14">
      <c r="A38" s="195"/>
      <c r="B38" s="196"/>
      <c r="C38" s="197" t="str">
        <f>IF(B38&lt;&gt;"",MATCH(B38,'Exhibitor names'!$B$19:$B$118,0),"")</f>
        <v/>
      </c>
      <c r="D38" s="198"/>
      <c r="E38" s="199"/>
      <c r="F38" s="200"/>
      <c r="G38" s="201"/>
      <c r="H38" s="202"/>
      <c r="I38" s="198"/>
      <c r="J38" s="198"/>
      <c r="K38" s="200"/>
      <c r="L38" s="291" t="s">
        <v>234</v>
      </c>
      <c r="M38" s="292" t="str">
        <f t="shared" si="0"/>
        <v/>
      </c>
      <c r="N38" s="199"/>
    </row>
    <row r="39" spans="1:14">
      <c r="A39" s="195"/>
      <c r="B39" s="196"/>
      <c r="C39" s="197" t="str">
        <f>IF(B39&lt;&gt;"",MATCH(B39,'Exhibitor names'!$B$19:$B$118,0),"")</f>
        <v/>
      </c>
      <c r="D39" s="198"/>
      <c r="E39" s="199"/>
      <c r="F39" s="200"/>
      <c r="G39" s="201"/>
      <c r="H39" s="202"/>
      <c r="I39" s="198"/>
      <c r="J39" s="198"/>
      <c r="K39" s="200"/>
      <c r="L39" s="291" t="s">
        <v>234</v>
      </c>
      <c r="M39" s="292" t="str">
        <f t="shared" si="0"/>
        <v/>
      </c>
      <c r="N39" s="199"/>
    </row>
    <row r="40" spans="1:14">
      <c r="A40" s="195"/>
      <c r="B40" s="196"/>
      <c r="C40" s="197" t="str">
        <f>IF(B40&lt;&gt;"",MATCH(B40,'Exhibitor names'!$B$19:$B$118,0),"")</f>
        <v/>
      </c>
      <c r="D40" s="198"/>
      <c r="E40" s="199"/>
      <c r="F40" s="200"/>
      <c r="G40" s="201"/>
      <c r="H40" s="202"/>
      <c r="I40" s="198"/>
      <c r="J40" s="198"/>
      <c r="K40" s="200"/>
      <c r="L40" s="291" t="s">
        <v>234</v>
      </c>
      <c r="M40" s="292" t="str">
        <f t="shared" si="0"/>
        <v/>
      </c>
      <c r="N40" s="199"/>
    </row>
    <row r="41" spans="1:14">
      <c r="A41" s="195"/>
      <c r="B41" s="196"/>
      <c r="C41" s="197" t="str">
        <f>IF(B41&lt;&gt;"",MATCH(B41,'Exhibitor names'!$B$19:$B$118,0),"")</f>
        <v/>
      </c>
      <c r="D41" s="198"/>
      <c r="E41" s="199"/>
      <c r="F41" s="200"/>
      <c r="G41" s="201"/>
      <c r="H41" s="202"/>
      <c r="I41" s="198"/>
      <c r="J41" s="198"/>
      <c r="K41" s="200"/>
      <c r="L41" s="291" t="s">
        <v>234</v>
      </c>
      <c r="M41" s="292" t="str">
        <f t="shared" si="0"/>
        <v/>
      </c>
      <c r="N41" s="199"/>
    </row>
    <row r="42" spans="1:14">
      <c r="A42" s="195"/>
      <c r="B42" s="196"/>
      <c r="C42" s="197" t="str">
        <f>IF(B42&lt;&gt;"",MATCH(B42,'Exhibitor names'!$B$19:$B$118,0),"")</f>
        <v/>
      </c>
      <c r="D42" s="198"/>
      <c r="E42" s="199"/>
      <c r="F42" s="200"/>
      <c r="G42" s="201"/>
      <c r="H42" s="202"/>
      <c r="I42" s="198"/>
      <c r="J42" s="198"/>
      <c r="K42" s="200"/>
      <c r="L42" s="291" t="s">
        <v>234</v>
      </c>
      <c r="M42" s="292" t="str">
        <f t="shared" si="0"/>
        <v/>
      </c>
      <c r="N42" s="199"/>
    </row>
    <row r="43" spans="1:14">
      <c r="A43" s="195"/>
      <c r="B43" s="196"/>
      <c r="C43" s="197" t="str">
        <f>IF(B43&lt;&gt;"",MATCH(B43,'Exhibitor names'!$B$19:$B$118,0),"")</f>
        <v/>
      </c>
      <c r="D43" s="198"/>
      <c r="E43" s="199"/>
      <c r="F43" s="200"/>
      <c r="G43" s="201"/>
      <c r="H43" s="202"/>
      <c r="I43" s="198"/>
      <c r="J43" s="198"/>
      <c r="K43" s="200"/>
      <c r="L43" s="291" t="s">
        <v>234</v>
      </c>
      <c r="M43" s="292" t="str">
        <f t="shared" si="0"/>
        <v/>
      </c>
      <c r="N43" s="199"/>
    </row>
    <row r="44" spans="1:14">
      <c r="A44" s="195"/>
      <c r="B44" s="196"/>
      <c r="C44" s="197" t="str">
        <f>IF(B44&lt;&gt;"",MATCH(B44,'Exhibitor names'!$B$19:$B$118,0),"")</f>
        <v/>
      </c>
      <c r="D44" s="198"/>
      <c r="E44" s="199"/>
      <c r="F44" s="200"/>
      <c r="G44" s="201"/>
      <c r="H44" s="202"/>
      <c r="I44" s="198"/>
      <c r="J44" s="198"/>
      <c r="K44" s="200"/>
      <c r="L44" s="291" t="s">
        <v>234</v>
      </c>
      <c r="M44" s="292" t="str">
        <f t="shared" si="0"/>
        <v/>
      </c>
      <c r="N44" s="199"/>
    </row>
    <row r="45" spans="1:14">
      <c r="A45" s="195"/>
      <c r="B45" s="196"/>
      <c r="C45" s="197" t="str">
        <f>IF(B45&lt;&gt;"",MATCH(B45,'Exhibitor names'!$B$19:$B$118,0),"")</f>
        <v/>
      </c>
      <c r="D45" s="198"/>
      <c r="E45" s="199"/>
      <c r="F45" s="200"/>
      <c r="G45" s="201"/>
      <c r="H45" s="202"/>
      <c r="I45" s="198"/>
      <c r="J45" s="198"/>
      <c r="K45" s="200"/>
      <c r="L45" s="291" t="s">
        <v>234</v>
      </c>
      <c r="M45" s="292" t="str">
        <f t="shared" si="0"/>
        <v/>
      </c>
      <c r="N45" s="199"/>
    </row>
    <row r="46" spans="1:14">
      <c r="A46" s="195"/>
      <c r="B46" s="196"/>
      <c r="C46" s="197" t="str">
        <f>IF(B46&lt;&gt;"",MATCH(B46,'Exhibitor names'!$B$19:$B$118,0),"")</f>
        <v/>
      </c>
      <c r="D46" s="198"/>
      <c r="E46" s="199"/>
      <c r="F46" s="200"/>
      <c r="G46" s="201"/>
      <c r="H46" s="202"/>
      <c r="I46" s="198"/>
      <c r="J46" s="198"/>
      <c r="K46" s="200"/>
      <c r="L46" s="291" t="s">
        <v>234</v>
      </c>
      <c r="M46" s="292" t="str">
        <f t="shared" si="0"/>
        <v/>
      </c>
      <c r="N46" s="199"/>
    </row>
    <row r="47" spans="1:14">
      <c r="A47" s="195"/>
      <c r="B47" s="196"/>
      <c r="C47" s="197" t="str">
        <f>IF(B47&lt;&gt;"",MATCH(B47,'Exhibitor names'!$B$19:$B$118,0),"")</f>
        <v/>
      </c>
      <c r="D47" s="198"/>
      <c r="E47" s="199"/>
      <c r="F47" s="200"/>
      <c r="G47" s="201"/>
      <c r="H47" s="202"/>
      <c r="I47" s="198"/>
      <c r="J47" s="198"/>
      <c r="K47" s="200"/>
      <c r="L47" s="291" t="s">
        <v>234</v>
      </c>
      <c r="M47" s="292" t="str">
        <f t="shared" si="0"/>
        <v/>
      </c>
      <c r="N47" s="199"/>
    </row>
    <row r="48" spans="1:14">
      <c r="A48" s="195"/>
      <c r="B48" s="196"/>
      <c r="C48" s="197" t="str">
        <f>IF(B48&lt;&gt;"",MATCH(B48,'Exhibitor names'!$B$19:$B$118,0),"")</f>
        <v/>
      </c>
      <c r="D48" s="198"/>
      <c r="E48" s="199"/>
      <c r="F48" s="200"/>
      <c r="G48" s="201"/>
      <c r="H48" s="202"/>
      <c r="I48" s="198"/>
      <c r="J48" s="198"/>
      <c r="K48" s="200"/>
      <c r="L48" s="291" t="s">
        <v>234</v>
      </c>
      <c r="M48" s="292" t="str">
        <f t="shared" si="0"/>
        <v/>
      </c>
      <c r="N48" s="199"/>
    </row>
    <row r="49" spans="1:14">
      <c r="A49" s="195"/>
      <c r="B49" s="196"/>
      <c r="C49" s="197" t="str">
        <f>IF(B49&lt;&gt;"",MATCH(B49,'Exhibitor names'!$B$19:$B$118,0),"")</f>
        <v/>
      </c>
      <c r="D49" s="198"/>
      <c r="E49" s="199"/>
      <c r="F49" s="200"/>
      <c r="G49" s="201"/>
      <c r="H49" s="202"/>
      <c r="I49" s="198"/>
      <c r="J49" s="198"/>
      <c r="K49" s="200"/>
      <c r="L49" s="291" t="s">
        <v>234</v>
      </c>
      <c r="M49" s="292" t="str">
        <f t="shared" si="0"/>
        <v/>
      </c>
      <c r="N49" s="199"/>
    </row>
    <row r="50" spans="1:14">
      <c r="A50" s="195"/>
      <c r="B50" s="196"/>
      <c r="C50" s="197" t="str">
        <f>IF(B50&lt;&gt;"",MATCH(B50,'Exhibitor names'!$B$19:$B$118,0),"")</f>
        <v/>
      </c>
      <c r="D50" s="198"/>
      <c r="E50" s="199"/>
      <c r="F50" s="200"/>
      <c r="G50" s="201"/>
      <c r="H50" s="202"/>
      <c r="I50" s="198"/>
      <c r="J50" s="198"/>
      <c r="K50" s="200"/>
      <c r="L50" s="291" t="s">
        <v>234</v>
      </c>
      <c r="M50" s="292" t="str">
        <f t="shared" si="0"/>
        <v/>
      </c>
      <c r="N50" s="199"/>
    </row>
    <row r="51" spans="1:14">
      <c r="A51" s="195"/>
      <c r="B51" s="196"/>
      <c r="C51" s="197" t="str">
        <f>IF(B51&lt;&gt;"",MATCH(B51,'Exhibitor names'!$B$19:$B$118,0),"")</f>
        <v/>
      </c>
      <c r="D51" s="198"/>
      <c r="E51" s="199"/>
      <c r="F51" s="200"/>
      <c r="G51" s="201"/>
      <c r="H51" s="202"/>
      <c r="I51" s="198"/>
      <c r="J51" s="198"/>
      <c r="K51" s="200"/>
      <c r="L51" s="291" t="s">
        <v>234</v>
      </c>
      <c r="M51" s="292" t="str">
        <f t="shared" si="0"/>
        <v/>
      </c>
      <c r="N51" s="199"/>
    </row>
    <row r="52" spans="1:14">
      <c r="A52" s="195"/>
      <c r="B52" s="196"/>
      <c r="C52" s="197" t="str">
        <f>IF(B52&lt;&gt;"",MATCH(B52,'Exhibitor names'!$B$19:$B$118,0),"")</f>
        <v/>
      </c>
      <c r="D52" s="198"/>
      <c r="E52" s="199"/>
      <c r="F52" s="200"/>
      <c r="G52" s="201"/>
      <c r="H52" s="202"/>
      <c r="I52" s="198"/>
      <c r="J52" s="198"/>
      <c r="K52" s="200"/>
      <c r="L52" s="291" t="s">
        <v>234</v>
      </c>
      <c r="M52" s="292" t="str">
        <f t="shared" si="0"/>
        <v/>
      </c>
      <c r="N52" s="199"/>
    </row>
    <row r="53" spans="1:14">
      <c r="A53" s="195"/>
      <c r="B53" s="196"/>
      <c r="C53" s="197" t="str">
        <f>IF(B53&lt;&gt;"",MATCH(B53,'Exhibitor names'!$B$19:$B$118,0),"")</f>
        <v/>
      </c>
      <c r="D53" s="198"/>
      <c r="E53" s="199"/>
      <c r="F53" s="200"/>
      <c r="G53" s="201"/>
      <c r="H53" s="202"/>
      <c r="I53" s="198"/>
      <c r="J53" s="198"/>
      <c r="K53" s="200"/>
      <c r="L53" s="291" t="s">
        <v>234</v>
      </c>
      <c r="M53" s="292" t="str">
        <f t="shared" si="0"/>
        <v/>
      </c>
      <c r="N53" s="199"/>
    </row>
    <row r="54" spans="1:14">
      <c r="A54" s="195"/>
      <c r="B54" s="196"/>
      <c r="C54" s="197" t="str">
        <f>IF(B54&lt;&gt;"",MATCH(B54,'Exhibitor names'!$B$19:$B$118,0),"")</f>
        <v/>
      </c>
      <c r="D54" s="198"/>
      <c r="E54" s="199"/>
      <c r="F54" s="200"/>
      <c r="G54" s="201"/>
      <c r="H54" s="202"/>
      <c r="I54" s="198"/>
      <c r="J54" s="198"/>
      <c r="K54" s="200"/>
      <c r="L54" s="291" t="s">
        <v>234</v>
      </c>
      <c r="M54" s="292" t="str">
        <f t="shared" si="0"/>
        <v/>
      </c>
      <c r="N54" s="199"/>
    </row>
    <row r="55" spans="1:14">
      <c r="A55" s="195"/>
      <c r="B55" s="196"/>
      <c r="C55" s="197" t="str">
        <f>IF(B55&lt;&gt;"",MATCH(B55,'Exhibitor names'!$B$19:$B$118,0),"")</f>
        <v/>
      </c>
      <c r="D55" s="198"/>
      <c r="E55" s="199"/>
      <c r="F55" s="200"/>
      <c r="G55" s="201"/>
      <c r="H55" s="202"/>
      <c r="I55" s="198"/>
      <c r="J55" s="198"/>
      <c r="K55" s="200"/>
      <c r="L55" s="291" t="s">
        <v>234</v>
      </c>
      <c r="M55" s="292" t="str">
        <f t="shared" si="0"/>
        <v/>
      </c>
      <c r="N55" s="199"/>
    </row>
    <row r="56" spans="1:14">
      <c r="A56" s="195"/>
      <c r="B56" s="196"/>
      <c r="C56" s="197" t="str">
        <f>IF(B56&lt;&gt;"",MATCH(B56,'Exhibitor names'!$B$19:$B$118,0),"")</f>
        <v/>
      </c>
      <c r="D56" s="198"/>
      <c r="E56" s="199"/>
      <c r="F56" s="200"/>
      <c r="G56" s="201"/>
      <c r="H56" s="202"/>
      <c r="I56" s="198"/>
      <c r="J56" s="198"/>
      <c r="K56" s="200"/>
      <c r="L56" s="291" t="s">
        <v>234</v>
      </c>
      <c r="M56" s="292" t="str">
        <f t="shared" si="0"/>
        <v/>
      </c>
      <c r="N56" s="199"/>
    </row>
    <row r="57" spans="1:14">
      <c r="A57" s="195"/>
      <c r="B57" s="196"/>
      <c r="C57" s="197" t="str">
        <f>IF(B57&lt;&gt;"",MATCH(B57,'Exhibitor names'!$B$19:$B$118,0),"")</f>
        <v/>
      </c>
      <c r="D57" s="198"/>
      <c r="E57" s="199"/>
      <c r="F57" s="200"/>
      <c r="G57" s="201"/>
      <c r="H57" s="202"/>
      <c r="I57" s="198"/>
      <c r="J57" s="198"/>
      <c r="K57" s="200"/>
      <c r="L57" s="291" t="s">
        <v>234</v>
      </c>
      <c r="M57" s="292" t="str">
        <f t="shared" si="0"/>
        <v/>
      </c>
      <c r="N57" s="199"/>
    </row>
    <row r="58" spans="1:14">
      <c r="A58" s="195"/>
      <c r="B58" s="196"/>
      <c r="C58" s="197" t="str">
        <f>IF(B58&lt;&gt;"",MATCH(B58,'Exhibitor names'!$B$19:$B$118,0),"")</f>
        <v/>
      </c>
      <c r="D58" s="198"/>
      <c r="E58" s="199"/>
      <c r="F58" s="200"/>
      <c r="G58" s="201"/>
      <c r="H58" s="202"/>
      <c r="I58" s="198"/>
      <c r="J58" s="198"/>
      <c r="K58" s="200"/>
      <c r="L58" s="291" t="s">
        <v>234</v>
      </c>
      <c r="M58" s="292" t="str">
        <f t="shared" si="0"/>
        <v/>
      </c>
      <c r="N58" s="199"/>
    </row>
    <row r="59" spans="1:14">
      <c r="A59" s="195"/>
      <c r="B59" s="196"/>
      <c r="C59" s="197" t="str">
        <f>IF(B59&lt;&gt;"",MATCH(B59,'Exhibitor names'!$B$19:$B$118,0),"")</f>
        <v/>
      </c>
      <c r="D59" s="198"/>
      <c r="E59" s="199"/>
      <c r="F59" s="200"/>
      <c r="G59" s="201"/>
      <c r="H59" s="202"/>
      <c r="I59" s="198"/>
      <c r="J59" s="198"/>
      <c r="K59" s="200"/>
      <c r="L59" s="291" t="s">
        <v>234</v>
      </c>
      <c r="M59" s="292" t="str">
        <f t="shared" si="0"/>
        <v/>
      </c>
      <c r="N59" s="199"/>
    </row>
    <row r="60" spans="1:14">
      <c r="A60" s="195"/>
      <c r="B60" s="196"/>
      <c r="C60" s="197" t="str">
        <f>IF(B60&lt;&gt;"",MATCH(B60,'Exhibitor names'!$B$19:$B$118,0),"")</f>
        <v/>
      </c>
      <c r="D60" s="198"/>
      <c r="E60" s="199"/>
      <c r="F60" s="200"/>
      <c r="G60" s="201"/>
      <c r="H60" s="202"/>
      <c r="I60" s="198"/>
      <c r="J60" s="198"/>
      <c r="K60" s="200"/>
      <c r="L60" s="291" t="s">
        <v>234</v>
      </c>
      <c r="M60" s="292" t="str">
        <f t="shared" si="0"/>
        <v/>
      </c>
      <c r="N60" s="199"/>
    </row>
    <row r="61" spans="1:14">
      <c r="A61" s="195"/>
      <c r="B61" s="196"/>
      <c r="C61" s="197" t="str">
        <f>IF(B61&lt;&gt;"",MATCH(B61,'Exhibitor names'!$B$19:$B$118,0),"")</f>
        <v/>
      </c>
      <c r="D61" s="198"/>
      <c r="E61" s="199"/>
      <c r="F61" s="200"/>
      <c r="G61" s="201"/>
      <c r="H61" s="202"/>
      <c r="I61" s="198"/>
      <c r="J61" s="198"/>
      <c r="K61" s="200"/>
      <c r="L61" s="291" t="s">
        <v>234</v>
      </c>
      <c r="M61" s="292" t="str">
        <f t="shared" si="0"/>
        <v/>
      </c>
      <c r="N61" s="199"/>
    </row>
    <row r="62" spans="1:14">
      <c r="A62" s="195"/>
      <c r="B62" s="196"/>
      <c r="C62" s="197" t="str">
        <f>IF(B62&lt;&gt;"",MATCH(B62,'Exhibitor names'!$B$19:$B$118,0),"")</f>
        <v/>
      </c>
      <c r="D62" s="198"/>
      <c r="E62" s="199"/>
      <c r="F62" s="200"/>
      <c r="G62" s="201"/>
      <c r="H62" s="202"/>
      <c r="I62" s="198"/>
      <c r="J62" s="198"/>
      <c r="K62" s="200"/>
      <c r="L62" s="291" t="s">
        <v>234</v>
      </c>
      <c r="M62" s="292" t="str">
        <f t="shared" si="0"/>
        <v/>
      </c>
      <c r="N62" s="199"/>
    </row>
    <row r="63" spans="1:14">
      <c r="A63" s="195"/>
      <c r="B63" s="196"/>
      <c r="C63" s="197" t="str">
        <f>IF(B63&lt;&gt;"",MATCH(B63,'Exhibitor names'!$B$19:$B$118,0),"")</f>
        <v/>
      </c>
      <c r="D63" s="198"/>
      <c r="E63" s="199"/>
      <c r="F63" s="200"/>
      <c r="G63" s="201"/>
      <c r="H63" s="202"/>
      <c r="I63" s="198"/>
      <c r="J63" s="198"/>
      <c r="K63" s="200"/>
      <c r="L63" s="291" t="s">
        <v>234</v>
      </c>
      <c r="M63" s="292" t="str">
        <f t="shared" si="0"/>
        <v/>
      </c>
      <c r="N63" s="199"/>
    </row>
    <row r="64" spans="1:14">
      <c r="A64" s="195"/>
      <c r="B64" s="196"/>
      <c r="C64" s="197" t="str">
        <f>IF(B64&lt;&gt;"",MATCH(B64,'Exhibitor names'!$B$19:$B$118,0),"")</f>
        <v/>
      </c>
      <c r="D64" s="198"/>
      <c r="E64" s="199"/>
      <c r="F64" s="200"/>
      <c r="G64" s="201"/>
      <c r="H64" s="202"/>
      <c r="I64" s="198"/>
      <c r="J64" s="198"/>
      <c r="K64" s="200"/>
      <c r="L64" s="291" t="s">
        <v>234</v>
      </c>
      <c r="M64" s="292" t="str">
        <f t="shared" si="0"/>
        <v/>
      </c>
      <c r="N64" s="199"/>
    </row>
    <row r="65" spans="1:14">
      <c r="A65" s="195"/>
      <c r="B65" s="196"/>
      <c r="C65" s="197" t="str">
        <f>IF(B65&lt;&gt;"",MATCH(B65,'Exhibitor names'!$B$19:$B$118,0),"")</f>
        <v/>
      </c>
      <c r="D65" s="198"/>
      <c r="E65" s="199"/>
      <c r="F65" s="200"/>
      <c r="G65" s="201"/>
      <c r="H65" s="202"/>
      <c r="I65" s="198"/>
      <c r="J65" s="198"/>
      <c r="K65" s="200"/>
      <c r="L65" s="291" t="s">
        <v>234</v>
      </c>
      <c r="M65" s="292" t="str">
        <f t="shared" si="0"/>
        <v/>
      </c>
      <c r="N65" s="199"/>
    </row>
    <row r="66" spans="1:14">
      <c r="A66" s="195"/>
      <c r="B66" s="196"/>
      <c r="C66" s="197" t="str">
        <f>IF(B66&lt;&gt;"",MATCH(B66,'Exhibitor names'!$B$19:$B$118,0),"")</f>
        <v/>
      </c>
      <c r="D66" s="198"/>
      <c r="E66" s="199"/>
      <c r="F66" s="200"/>
      <c r="G66" s="201"/>
      <c r="H66" s="202"/>
      <c r="I66" s="198"/>
      <c r="J66" s="198"/>
      <c r="K66" s="200"/>
      <c r="L66" s="291" t="s">
        <v>234</v>
      </c>
      <c r="M66" s="292" t="str">
        <f t="shared" si="0"/>
        <v/>
      </c>
      <c r="N66" s="199"/>
    </row>
    <row r="67" spans="1:14">
      <c r="A67" s="195"/>
      <c r="B67" s="196"/>
      <c r="C67" s="197" t="str">
        <f>IF(B67&lt;&gt;"",MATCH(B67,'Exhibitor names'!$B$19:$B$118,0),"")</f>
        <v/>
      </c>
      <c r="D67" s="198"/>
      <c r="E67" s="199"/>
      <c r="F67" s="200"/>
      <c r="G67" s="201"/>
      <c r="H67" s="202"/>
      <c r="I67" s="198"/>
      <c r="J67" s="198"/>
      <c r="K67" s="200"/>
      <c r="L67" s="291" t="s">
        <v>234</v>
      </c>
      <c r="M67" s="292" t="str">
        <f t="shared" si="0"/>
        <v/>
      </c>
      <c r="N67" s="199"/>
    </row>
    <row r="68" spans="1:14">
      <c r="A68" s="195"/>
      <c r="B68" s="196"/>
      <c r="C68" s="197" t="str">
        <f>IF(B68&lt;&gt;"",MATCH(B68,'Exhibitor names'!$B$19:$B$118,0),"")</f>
        <v/>
      </c>
      <c r="D68" s="198"/>
      <c r="E68" s="199"/>
      <c r="F68" s="200"/>
      <c r="G68" s="201"/>
      <c r="H68" s="202"/>
      <c r="I68" s="198"/>
      <c r="J68" s="198"/>
      <c r="K68" s="200"/>
      <c r="L68" s="291" t="s">
        <v>234</v>
      </c>
      <c r="M68" s="292" t="str">
        <f t="shared" si="0"/>
        <v/>
      </c>
      <c r="N68" s="199"/>
    </row>
    <row r="69" spans="1:14">
      <c r="A69" s="195"/>
      <c r="B69" s="196"/>
      <c r="C69" s="197" t="str">
        <f>IF(B69&lt;&gt;"",MATCH(B69,'Exhibitor names'!$B$19:$B$118,0),"")</f>
        <v/>
      </c>
      <c r="D69" s="198"/>
      <c r="E69" s="199"/>
      <c r="F69" s="200"/>
      <c r="G69" s="201"/>
      <c r="H69" s="202"/>
      <c r="I69" s="198"/>
      <c r="J69" s="198"/>
      <c r="K69" s="200"/>
      <c r="L69" s="291" t="s">
        <v>234</v>
      </c>
      <c r="M69" s="292" t="str">
        <f t="shared" si="0"/>
        <v/>
      </c>
      <c r="N69" s="199"/>
    </row>
    <row r="70" spans="1:14">
      <c r="A70" s="195"/>
      <c r="B70" s="196"/>
      <c r="C70" s="197" t="str">
        <f>IF(B70&lt;&gt;"",MATCH(B70,'Exhibitor names'!$B$19:$B$118,0),"")</f>
        <v/>
      </c>
      <c r="D70" s="198"/>
      <c r="E70" s="199"/>
      <c r="F70" s="200"/>
      <c r="G70" s="201"/>
      <c r="H70" s="202"/>
      <c r="I70" s="198"/>
      <c r="J70" s="198"/>
      <c r="K70" s="200"/>
      <c r="L70" s="291" t="s">
        <v>234</v>
      </c>
      <c r="M70" s="292" t="str">
        <f t="shared" si="0"/>
        <v/>
      </c>
      <c r="N70" s="199"/>
    </row>
    <row r="71" spans="1:14">
      <c r="A71" s="195"/>
      <c r="B71" s="196"/>
      <c r="C71" s="197" t="str">
        <f>IF(B71&lt;&gt;"",MATCH(B71,'Exhibitor names'!$B$19:$B$118,0),"")</f>
        <v/>
      </c>
      <c r="D71" s="198"/>
      <c r="E71" s="199"/>
      <c r="F71" s="200"/>
      <c r="G71" s="201"/>
      <c r="H71" s="202"/>
      <c r="I71" s="198"/>
      <c r="J71" s="198"/>
      <c r="K71" s="200"/>
      <c r="L71" s="291" t="s">
        <v>234</v>
      </c>
      <c r="M71" s="292" t="str">
        <f t="shared" ref="M71:M134" si="1">IF(AND($A71&lt;&gt;"",$C71&lt;&gt;"",$D71&lt;&gt;"",$H71&lt;&gt;"",$I71&lt;&gt;"",$J71&lt;&gt;""),$A71,"")</f>
        <v/>
      </c>
      <c r="N71" s="199"/>
    </row>
    <row r="72" spans="1:14">
      <c r="A72" s="195"/>
      <c r="B72" s="196"/>
      <c r="C72" s="197" t="str">
        <f>IF(B72&lt;&gt;"",MATCH(B72,'Exhibitor names'!$B$19:$B$118,0),"")</f>
        <v/>
      </c>
      <c r="D72" s="198"/>
      <c r="E72" s="199"/>
      <c r="F72" s="200"/>
      <c r="G72" s="201"/>
      <c r="H72" s="202"/>
      <c r="I72" s="198"/>
      <c r="J72" s="198"/>
      <c r="K72" s="200"/>
      <c r="L72" s="291" t="s">
        <v>234</v>
      </c>
      <c r="M72" s="292" t="str">
        <f t="shared" si="1"/>
        <v/>
      </c>
      <c r="N72" s="199"/>
    </row>
    <row r="73" spans="1:14">
      <c r="A73" s="195"/>
      <c r="B73" s="196"/>
      <c r="C73" s="197" t="str">
        <f>IF(B73&lt;&gt;"",MATCH(B73,'Exhibitor names'!$B$19:$B$118,0),"")</f>
        <v/>
      </c>
      <c r="D73" s="198"/>
      <c r="E73" s="199"/>
      <c r="F73" s="200"/>
      <c r="G73" s="201"/>
      <c r="H73" s="202"/>
      <c r="I73" s="198"/>
      <c r="J73" s="198"/>
      <c r="K73" s="200"/>
      <c r="L73" s="291" t="s">
        <v>234</v>
      </c>
      <c r="M73" s="292" t="str">
        <f t="shared" si="1"/>
        <v/>
      </c>
      <c r="N73" s="199"/>
    </row>
    <row r="74" spans="1:14">
      <c r="A74" s="195"/>
      <c r="B74" s="196"/>
      <c r="C74" s="197" t="str">
        <f>IF(B74&lt;&gt;"",MATCH(B74,'Exhibitor names'!$B$19:$B$118,0),"")</f>
        <v/>
      </c>
      <c r="D74" s="198"/>
      <c r="E74" s="199"/>
      <c r="F74" s="200"/>
      <c r="G74" s="201"/>
      <c r="H74" s="202"/>
      <c r="I74" s="198"/>
      <c r="J74" s="198"/>
      <c r="K74" s="200"/>
      <c r="L74" s="291" t="s">
        <v>234</v>
      </c>
      <c r="M74" s="292" t="str">
        <f t="shared" si="1"/>
        <v/>
      </c>
      <c r="N74" s="199"/>
    </row>
    <row r="75" spans="1:14">
      <c r="A75" s="195"/>
      <c r="B75" s="196"/>
      <c r="C75" s="197" t="str">
        <f>IF(B75&lt;&gt;"",MATCH(B75,'Exhibitor names'!$B$19:$B$118,0),"")</f>
        <v/>
      </c>
      <c r="D75" s="198"/>
      <c r="E75" s="199"/>
      <c r="F75" s="200"/>
      <c r="G75" s="201"/>
      <c r="H75" s="202"/>
      <c r="I75" s="198"/>
      <c r="J75" s="198"/>
      <c r="K75" s="200"/>
      <c r="L75" s="291" t="s">
        <v>234</v>
      </c>
      <c r="M75" s="292" t="str">
        <f t="shared" si="1"/>
        <v/>
      </c>
      <c r="N75" s="199"/>
    </row>
    <row r="76" spans="1:14">
      <c r="A76" s="195"/>
      <c r="B76" s="196"/>
      <c r="C76" s="197" t="str">
        <f>IF(B76&lt;&gt;"",MATCH(B76,'Exhibitor names'!$B$19:$B$118,0),"")</f>
        <v/>
      </c>
      <c r="D76" s="198"/>
      <c r="E76" s="199"/>
      <c r="F76" s="200"/>
      <c r="G76" s="201"/>
      <c r="H76" s="202"/>
      <c r="I76" s="198"/>
      <c r="J76" s="198"/>
      <c r="K76" s="200"/>
      <c r="L76" s="291" t="s">
        <v>234</v>
      </c>
      <c r="M76" s="292" t="str">
        <f t="shared" si="1"/>
        <v/>
      </c>
      <c r="N76" s="199"/>
    </row>
    <row r="77" spans="1:14">
      <c r="A77" s="195"/>
      <c r="B77" s="196"/>
      <c r="C77" s="197" t="str">
        <f>IF(B77&lt;&gt;"",MATCH(B77,'Exhibitor names'!$B$19:$B$118,0),"")</f>
        <v/>
      </c>
      <c r="D77" s="198"/>
      <c r="E77" s="199"/>
      <c r="F77" s="200"/>
      <c r="G77" s="201"/>
      <c r="H77" s="202"/>
      <c r="I77" s="198"/>
      <c r="J77" s="198"/>
      <c r="K77" s="200"/>
      <c r="L77" s="291" t="s">
        <v>234</v>
      </c>
      <c r="M77" s="292" t="str">
        <f t="shared" si="1"/>
        <v/>
      </c>
      <c r="N77" s="199"/>
    </row>
    <row r="78" spans="1:14">
      <c r="A78" s="195"/>
      <c r="B78" s="196"/>
      <c r="C78" s="197" t="str">
        <f>IF(B78&lt;&gt;"",MATCH(B78,'Exhibitor names'!$B$19:$B$118,0),"")</f>
        <v/>
      </c>
      <c r="D78" s="198"/>
      <c r="E78" s="199"/>
      <c r="F78" s="200"/>
      <c r="G78" s="201"/>
      <c r="H78" s="202"/>
      <c r="I78" s="198"/>
      <c r="J78" s="198"/>
      <c r="K78" s="200"/>
      <c r="L78" s="291" t="s">
        <v>234</v>
      </c>
      <c r="M78" s="292" t="str">
        <f t="shared" si="1"/>
        <v/>
      </c>
      <c r="N78" s="199"/>
    </row>
    <row r="79" spans="1:14">
      <c r="A79" s="195"/>
      <c r="B79" s="196"/>
      <c r="C79" s="197" t="str">
        <f>IF(B79&lt;&gt;"",MATCH(B79,'Exhibitor names'!$B$19:$B$118,0),"")</f>
        <v/>
      </c>
      <c r="D79" s="198"/>
      <c r="E79" s="199"/>
      <c r="F79" s="200"/>
      <c r="G79" s="201"/>
      <c r="H79" s="202"/>
      <c r="I79" s="198"/>
      <c r="J79" s="198"/>
      <c r="K79" s="200"/>
      <c r="L79" s="291" t="s">
        <v>234</v>
      </c>
      <c r="M79" s="292" t="str">
        <f t="shared" si="1"/>
        <v/>
      </c>
      <c r="N79" s="199"/>
    </row>
    <row r="80" spans="1:14">
      <c r="A80" s="195"/>
      <c r="B80" s="196"/>
      <c r="C80" s="197" t="str">
        <f>IF(B80&lt;&gt;"",MATCH(B80,'Exhibitor names'!$B$19:$B$118,0),"")</f>
        <v/>
      </c>
      <c r="D80" s="198"/>
      <c r="E80" s="199"/>
      <c r="F80" s="200"/>
      <c r="G80" s="201"/>
      <c r="H80" s="202"/>
      <c r="I80" s="198"/>
      <c r="J80" s="198"/>
      <c r="K80" s="200"/>
      <c r="L80" s="291" t="s">
        <v>234</v>
      </c>
      <c r="M80" s="292" t="str">
        <f t="shared" si="1"/>
        <v/>
      </c>
      <c r="N80" s="199"/>
    </row>
    <row r="81" spans="1:14">
      <c r="A81" s="195"/>
      <c r="B81" s="196"/>
      <c r="C81" s="197" t="str">
        <f>IF(B81&lt;&gt;"",MATCH(B81,'Exhibitor names'!$B$19:$B$118,0),"")</f>
        <v/>
      </c>
      <c r="D81" s="198"/>
      <c r="E81" s="199"/>
      <c r="F81" s="200"/>
      <c r="G81" s="201"/>
      <c r="H81" s="202"/>
      <c r="I81" s="198"/>
      <c r="J81" s="198"/>
      <c r="K81" s="200"/>
      <c r="L81" s="291" t="s">
        <v>234</v>
      </c>
      <c r="M81" s="292" t="str">
        <f t="shared" si="1"/>
        <v/>
      </c>
      <c r="N81" s="199"/>
    </row>
    <row r="82" spans="1:14">
      <c r="A82" s="195"/>
      <c r="B82" s="196"/>
      <c r="C82" s="197" t="str">
        <f>IF(B82&lt;&gt;"",MATCH(B82,'Exhibitor names'!$B$19:$B$118,0),"")</f>
        <v/>
      </c>
      <c r="D82" s="198"/>
      <c r="E82" s="199"/>
      <c r="F82" s="200"/>
      <c r="G82" s="201"/>
      <c r="H82" s="202"/>
      <c r="I82" s="198"/>
      <c r="J82" s="198"/>
      <c r="K82" s="200"/>
      <c r="L82" s="291" t="s">
        <v>234</v>
      </c>
      <c r="M82" s="292" t="str">
        <f t="shared" si="1"/>
        <v/>
      </c>
      <c r="N82" s="199"/>
    </row>
    <row r="83" spans="1:14">
      <c r="A83" s="195"/>
      <c r="B83" s="196"/>
      <c r="C83" s="197" t="str">
        <f>IF(B83&lt;&gt;"",MATCH(B83,'Exhibitor names'!$B$19:$B$118,0),"")</f>
        <v/>
      </c>
      <c r="D83" s="198"/>
      <c r="E83" s="199"/>
      <c r="F83" s="200"/>
      <c r="G83" s="201"/>
      <c r="H83" s="202"/>
      <c r="I83" s="198"/>
      <c r="J83" s="198"/>
      <c r="K83" s="200"/>
      <c r="L83" s="291" t="s">
        <v>234</v>
      </c>
      <c r="M83" s="292" t="str">
        <f t="shared" si="1"/>
        <v/>
      </c>
      <c r="N83" s="199"/>
    </row>
    <row r="84" spans="1:14">
      <c r="A84" s="195"/>
      <c r="B84" s="196"/>
      <c r="C84" s="197" t="str">
        <f>IF(B84&lt;&gt;"",MATCH(B84,'Exhibitor names'!$B$19:$B$118,0),"")</f>
        <v/>
      </c>
      <c r="D84" s="198"/>
      <c r="E84" s="199"/>
      <c r="F84" s="200"/>
      <c r="G84" s="201"/>
      <c r="H84" s="202"/>
      <c r="I84" s="198"/>
      <c r="J84" s="198"/>
      <c r="K84" s="200"/>
      <c r="L84" s="291" t="s">
        <v>234</v>
      </c>
      <c r="M84" s="292" t="str">
        <f t="shared" si="1"/>
        <v/>
      </c>
      <c r="N84" s="199"/>
    </row>
    <row r="85" spans="1:14">
      <c r="A85" s="195"/>
      <c r="B85" s="196"/>
      <c r="C85" s="197" t="str">
        <f>IF(B85&lt;&gt;"",MATCH(B85,'Exhibitor names'!$B$19:$B$118,0),"")</f>
        <v/>
      </c>
      <c r="D85" s="198"/>
      <c r="E85" s="199"/>
      <c r="F85" s="200"/>
      <c r="G85" s="201"/>
      <c r="H85" s="202"/>
      <c r="I85" s="198"/>
      <c r="J85" s="198"/>
      <c r="K85" s="200"/>
      <c r="L85" s="291" t="s">
        <v>234</v>
      </c>
      <c r="M85" s="292" t="str">
        <f t="shared" si="1"/>
        <v/>
      </c>
      <c r="N85" s="199"/>
    </row>
    <row r="86" spans="1:14">
      <c r="A86" s="195"/>
      <c r="B86" s="196"/>
      <c r="C86" s="197" t="str">
        <f>IF(B86&lt;&gt;"",MATCH(B86,'Exhibitor names'!$B$19:$B$118,0),"")</f>
        <v/>
      </c>
      <c r="D86" s="198"/>
      <c r="E86" s="199"/>
      <c r="F86" s="200"/>
      <c r="G86" s="201"/>
      <c r="H86" s="202"/>
      <c r="I86" s="198"/>
      <c r="J86" s="198"/>
      <c r="K86" s="200"/>
      <c r="L86" s="291" t="s">
        <v>234</v>
      </c>
      <c r="M86" s="292" t="str">
        <f t="shared" si="1"/>
        <v/>
      </c>
      <c r="N86" s="199"/>
    </row>
    <row r="87" spans="1:14">
      <c r="A87" s="195"/>
      <c r="B87" s="196"/>
      <c r="C87" s="197" t="str">
        <f>IF(B87&lt;&gt;"",MATCH(B87,'Exhibitor names'!$B$19:$B$118,0),"")</f>
        <v/>
      </c>
      <c r="D87" s="198"/>
      <c r="E87" s="199"/>
      <c r="F87" s="200"/>
      <c r="G87" s="201"/>
      <c r="H87" s="202"/>
      <c r="I87" s="198"/>
      <c r="J87" s="198"/>
      <c r="K87" s="200"/>
      <c r="L87" s="291" t="s">
        <v>234</v>
      </c>
      <c r="M87" s="292" t="str">
        <f t="shared" si="1"/>
        <v/>
      </c>
      <c r="N87" s="199"/>
    </row>
    <row r="88" spans="1:14">
      <c r="A88" s="195"/>
      <c r="B88" s="196"/>
      <c r="C88" s="197" t="str">
        <f>IF(B88&lt;&gt;"",MATCH(B88,'Exhibitor names'!$B$19:$B$118,0),"")</f>
        <v/>
      </c>
      <c r="D88" s="198"/>
      <c r="E88" s="199"/>
      <c r="F88" s="200"/>
      <c r="G88" s="201"/>
      <c r="H88" s="202"/>
      <c r="I88" s="198"/>
      <c r="J88" s="198"/>
      <c r="K88" s="200"/>
      <c r="L88" s="291" t="s">
        <v>234</v>
      </c>
      <c r="M88" s="292" t="str">
        <f t="shared" si="1"/>
        <v/>
      </c>
      <c r="N88" s="199"/>
    </row>
    <row r="89" spans="1:14">
      <c r="A89" s="195"/>
      <c r="B89" s="196"/>
      <c r="C89" s="197" t="str">
        <f>IF(B89&lt;&gt;"",MATCH(B89,'Exhibitor names'!$B$19:$B$118,0),"")</f>
        <v/>
      </c>
      <c r="D89" s="198"/>
      <c r="E89" s="199"/>
      <c r="F89" s="200"/>
      <c r="G89" s="201"/>
      <c r="H89" s="202"/>
      <c r="I89" s="198"/>
      <c r="J89" s="198"/>
      <c r="K89" s="200"/>
      <c r="L89" s="291" t="s">
        <v>234</v>
      </c>
      <c r="M89" s="292" t="str">
        <f t="shared" si="1"/>
        <v/>
      </c>
      <c r="N89" s="199"/>
    </row>
    <row r="90" spans="1:14">
      <c r="A90" s="195"/>
      <c r="B90" s="196"/>
      <c r="C90" s="197" t="str">
        <f>IF(B90&lt;&gt;"",MATCH(B90,'Exhibitor names'!$B$19:$B$118,0),"")</f>
        <v/>
      </c>
      <c r="D90" s="198"/>
      <c r="E90" s="199"/>
      <c r="F90" s="200"/>
      <c r="G90" s="201"/>
      <c r="H90" s="202"/>
      <c r="I90" s="198"/>
      <c r="J90" s="198"/>
      <c r="K90" s="200"/>
      <c r="L90" s="291" t="s">
        <v>234</v>
      </c>
      <c r="M90" s="292" t="str">
        <f t="shared" si="1"/>
        <v/>
      </c>
      <c r="N90" s="199"/>
    </row>
    <row r="91" spans="1:14">
      <c r="A91" s="195"/>
      <c r="B91" s="196"/>
      <c r="C91" s="197" t="str">
        <f>IF(B91&lt;&gt;"",MATCH(B91,'Exhibitor names'!$B$19:$B$118,0),"")</f>
        <v/>
      </c>
      <c r="D91" s="198"/>
      <c r="E91" s="199"/>
      <c r="F91" s="200"/>
      <c r="G91" s="201"/>
      <c r="H91" s="202"/>
      <c r="I91" s="198"/>
      <c r="J91" s="198"/>
      <c r="K91" s="200"/>
      <c r="L91" s="291" t="s">
        <v>234</v>
      </c>
      <c r="M91" s="292" t="str">
        <f t="shared" si="1"/>
        <v/>
      </c>
      <c r="N91" s="199"/>
    </row>
    <row r="92" spans="1:14">
      <c r="A92" s="195"/>
      <c r="B92" s="196"/>
      <c r="C92" s="197" t="str">
        <f>IF(B92&lt;&gt;"",MATCH(B92,'Exhibitor names'!$B$19:$B$118,0),"")</f>
        <v/>
      </c>
      <c r="D92" s="198"/>
      <c r="E92" s="199"/>
      <c r="F92" s="200"/>
      <c r="G92" s="201"/>
      <c r="H92" s="202"/>
      <c r="I92" s="198"/>
      <c r="J92" s="198"/>
      <c r="K92" s="200"/>
      <c r="L92" s="291" t="s">
        <v>234</v>
      </c>
      <c r="M92" s="292" t="str">
        <f t="shared" si="1"/>
        <v/>
      </c>
      <c r="N92" s="199"/>
    </row>
    <row r="93" spans="1:14">
      <c r="A93" s="195"/>
      <c r="B93" s="196"/>
      <c r="C93" s="197" t="str">
        <f>IF(B93&lt;&gt;"",MATCH(B93,'Exhibitor names'!$B$19:$B$118,0),"")</f>
        <v/>
      </c>
      <c r="D93" s="198"/>
      <c r="E93" s="199"/>
      <c r="F93" s="200"/>
      <c r="G93" s="201"/>
      <c r="H93" s="202"/>
      <c r="I93" s="198"/>
      <c r="J93" s="198"/>
      <c r="K93" s="200"/>
      <c r="L93" s="291" t="s">
        <v>234</v>
      </c>
      <c r="M93" s="292" t="str">
        <f t="shared" si="1"/>
        <v/>
      </c>
      <c r="N93" s="199"/>
    </row>
    <row r="94" spans="1:14">
      <c r="A94" s="195"/>
      <c r="B94" s="196"/>
      <c r="C94" s="197" t="str">
        <f>IF(B94&lt;&gt;"",MATCH(B94,'Exhibitor names'!$B$19:$B$118,0),"")</f>
        <v/>
      </c>
      <c r="D94" s="198"/>
      <c r="E94" s="199"/>
      <c r="F94" s="200"/>
      <c r="G94" s="201"/>
      <c r="H94" s="202"/>
      <c r="I94" s="198"/>
      <c r="J94" s="198"/>
      <c r="K94" s="200"/>
      <c r="L94" s="291" t="s">
        <v>234</v>
      </c>
      <c r="M94" s="292" t="str">
        <f t="shared" si="1"/>
        <v/>
      </c>
      <c r="N94" s="199"/>
    </row>
    <row r="95" spans="1:14">
      <c r="A95" s="195"/>
      <c r="B95" s="196"/>
      <c r="C95" s="197" t="str">
        <f>IF(B95&lt;&gt;"",MATCH(B95,'Exhibitor names'!$B$19:$B$118,0),"")</f>
        <v/>
      </c>
      <c r="D95" s="198"/>
      <c r="E95" s="199"/>
      <c r="F95" s="200"/>
      <c r="G95" s="201"/>
      <c r="H95" s="202"/>
      <c r="I95" s="198"/>
      <c r="J95" s="198"/>
      <c r="K95" s="200"/>
      <c r="L95" s="291" t="s">
        <v>234</v>
      </c>
      <c r="M95" s="292" t="str">
        <f t="shared" si="1"/>
        <v/>
      </c>
      <c r="N95" s="199"/>
    </row>
    <row r="96" spans="1:14">
      <c r="A96" s="195"/>
      <c r="B96" s="196"/>
      <c r="C96" s="197" t="str">
        <f>IF(B96&lt;&gt;"",MATCH(B96,'Exhibitor names'!$B$19:$B$118,0),"")</f>
        <v/>
      </c>
      <c r="D96" s="198"/>
      <c r="E96" s="199"/>
      <c r="F96" s="200"/>
      <c r="G96" s="201"/>
      <c r="H96" s="202"/>
      <c r="I96" s="198"/>
      <c r="J96" s="198"/>
      <c r="K96" s="200"/>
      <c r="L96" s="291" t="s">
        <v>234</v>
      </c>
      <c r="M96" s="292" t="str">
        <f t="shared" si="1"/>
        <v/>
      </c>
      <c r="N96" s="199"/>
    </row>
    <row r="97" spans="1:14">
      <c r="A97" s="195"/>
      <c r="B97" s="196"/>
      <c r="C97" s="197" t="str">
        <f>IF(B97&lt;&gt;"",MATCH(B97,'Exhibitor names'!$B$19:$B$118,0),"")</f>
        <v/>
      </c>
      <c r="D97" s="198"/>
      <c r="E97" s="199"/>
      <c r="F97" s="200"/>
      <c r="G97" s="201"/>
      <c r="H97" s="202"/>
      <c r="I97" s="198"/>
      <c r="J97" s="198"/>
      <c r="K97" s="200"/>
      <c r="L97" s="291" t="s">
        <v>234</v>
      </c>
      <c r="M97" s="292" t="str">
        <f t="shared" si="1"/>
        <v/>
      </c>
      <c r="N97" s="199"/>
    </row>
    <row r="98" spans="1:14">
      <c r="A98" s="195"/>
      <c r="B98" s="196"/>
      <c r="C98" s="197" t="str">
        <f>IF(B98&lt;&gt;"",MATCH(B98,'Exhibitor names'!$B$19:$B$118,0),"")</f>
        <v/>
      </c>
      <c r="D98" s="198"/>
      <c r="E98" s="199"/>
      <c r="F98" s="200"/>
      <c r="G98" s="201"/>
      <c r="H98" s="202"/>
      <c r="I98" s="198"/>
      <c r="J98" s="198"/>
      <c r="K98" s="200"/>
      <c r="L98" s="291" t="s">
        <v>234</v>
      </c>
      <c r="M98" s="292" t="str">
        <f t="shared" si="1"/>
        <v/>
      </c>
      <c r="N98" s="199"/>
    </row>
    <row r="99" spans="1:14">
      <c r="A99" s="195"/>
      <c r="B99" s="196"/>
      <c r="C99" s="197" t="str">
        <f>IF(B99&lt;&gt;"",MATCH(B99,'Exhibitor names'!$B$19:$B$118,0),"")</f>
        <v/>
      </c>
      <c r="D99" s="198"/>
      <c r="E99" s="199"/>
      <c r="F99" s="200"/>
      <c r="G99" s="201"/>
      <c r="H99" s="202"/>
      <c r="I99" s="198"/>
      <c r="J99" s="198"/>
      <c r="K99" s="200"/>
      <c r="L99" s="291" t="s">
        <v>234</v>
      </c>
      <c r="M99" s="292" t="str">
        <f t="shared" si="1"/>
        <v/>
      </c>
      <c r="N99" s="199"/>
    </row>
    <row r="100" spans="1:14">
      <c r="A100" s="195"/>
      <c r="B100" s="196"/>
      <c r="C100" s="197" t="str">
        <f>IF(B100&lt;&gt;"",MATCH(B100,'Exhibitor names'!$B$19:$B$118,0),"")</f>
        <v/>
      </c>
      <c r="D100" s="198"/>
      <c r="E100" s="199"/>
      <c r="F100" s="200"/>
      <c r="G100" s="201"/>
      <c r="H100" s="202"/>
      <c r="I100" s="198"/>
      <c r="J100" s="198"/>
      <c r="K100" s="200"/>
      <c r="L100" s="291" t="s">
        <v>234</v>
      </c>
      <c r="M100" s="292" t="str">
        <f t="shared" si="1"/>
        <v/>
      </c>
      <c r="N100" s="199"/>
    </row>
    <row r="101" spans="1:14">
      <c r="A101" s="195"/>
      <c r="B101" s="196"/>
      <c r="C101" s="197" t="str">
        <f>IF(B101&lt;&gt;"",MATCH(B101,'Exhibitor names'!$B$19:$B$118,0),"")</f>
        <v/>
      </c>
      <c r="D101" s="198"/>
      <c r="E101" s="199"/>
      <c r="F101" s="200"/>
      <c r="G101" s="201"/>
      <c r="H101" s="202"/>
      <c r="I101" s="198"/>
      <c r="J101" s="198"/>
      <c r="K101" s="200"/>
      <c r="L101" s="291" t="s">
        <v>234</v>
      </c>
      <c r="M101" s="292" t="str">
        <f t="shared" si="1"/>
        <v/>
      </c>
      <c r="N101" s="199"/>
    </row>
    <row r="102" spans="1:14">
      <c r="A102" s="195"/>
      <c r="B102" s="196"/>
      <c r="C102" s="197" t="str">
        <f>IF(B102&lt;&gt;"",MATCH(B102,'Exhibitor names'!$B$19:$B$118,0),"")</f>
        <v/>
      </c>
      <c r="D102" s="198"/>
      <c r="E102" s="199"/>
      <c r="F102" s="200"/>
      <c r="G102" s="201"/>
      <c r="H102" s="202"/>
      <c r="I102" s="198"/>
      <c r="J102" s="198"/>
      <c r="K102" s="200"/>
      <c r="L102" s="291" t="s">
        <v>234</v>
      </c>
      <c r="M102" s="292" t="str">
        <f t="shared" si="1"/>
        <v/>
      </c>
      <c r="N102" s="199"/>
    </row>
    <row r="103" spans="1:14">
      <c r="A103" s="195"/>
      <c r="B103" s="196"/>
      <c r="C103" s="197" t="str">
        <f>IF(B103&lt;&gt;"",MATCH(B103,'Exhibitor names'!$B$19:$B$118,0),"")</f>
        <v/>
      </c>
      <c r="D103" s="198"/>
      <c r="E103" s="199"/>
      <c r="F103" s="200"/>
      <c r="G103" s="201"/>
      <c r="H103" s="202"/>
      <c r="I103" s="198"/>
      <c r="J103" s="198"/>
      <c r="K103" s="200"/>
      <c r="L103" s="291" t="s">
        <v>234</v>
      </c>
      <c r="M103" s="292" t="str">
        <f t="shared" si="1"/>
        <v/>
      </c>
      <c r="N103" s="199"/>
    </row>
    <row r="104" spans="1:14">
      <c r="A104" s="195"/>
      <c r="B104" s="196"/>
      <c r="C104" s="197" t="str">
        <f>IF(B104&lt;&gt;"",MATCH(B104,'Exhibitor names'!$B$19:$B$118,0),"")</f>
        <v/>
      </c>
      <c r="D104" s="198"/>
      <c r="E104" s="199"/>
      <c r="F104" s="200"/>
      <c r="G104" s="201"/>
      <c r="H104" s="202"/>
      <c r="I104" s="198"/>
      <c r="J104" s="198"/>
      <c r="K104" s="200"/>
      <c r="L104" s="291" t="s">
        <v>234</v>
      </c>
      <c r="M104" s="292" t="str">
        <f t="shared" si="1"/>
        <v/>
      </c>
      <c r="N104" s="199"/>
    </row>
    <row r="105" spans="1:14">
      <c r="A105" s="195"/>
      <c r="B105" s="196"/>
      <c r="C105" s="197" t="str">
        <f>IF(B105&lt;&gt;"",MATCH(B105,'Exhibitor names'!$B$19:$B$118,0),"")</f>
        <v/>
      </c>
      <c r="D105" s="198"/>
      <c r="E105" s="199"/>
      <c r="F105" s="200"/>
      <c r="G105" s="201"/>
      <c r="H105" s="202"/>
      <c r="I105" s="198"/>
      <c r="J105" s="198"/>
      <c r="K105" s="200"/>
      <c r="L105" s="291" t="s">
        <v>234</v>
      </c>
      <c r="M105" s="292" t="str">
        <f t="shared" si="1"/>
        <v/>
      </c>
      <c r="N105" s="199"/>
    </row>
    <row r="106" spans="1:14">
      <c r="A106" s="195"/>
      <c r="B106" s="196"/>
      <c r="C106" s="197" t="str">
        <f>IF(B106&lt;&gt;"",MATCH(B106,'Exhibitor names'!$B$19:$B$118,0),"")</f>
        <v/>
      </c>
      <c r="D106" s="198"/>
      <c r="E106" s="199"/>
      <c r="F106" s="200"/>
      <c r="G106" s="201"/>
      <c r="H106" s="202"/>
      <c r="I106" s="198"/>
      <c r="J106" s="198"/>
      <c r="K106" s="200"/>
      <c r="L106" s="291" t="s">
        <v>234</v>
      </c>
      <c r="M106" s="292" t="str">
        <f t="shared" si="1"/>
        <v/>
      </c>
      <c r="N106" s="199"/>
    </row>
    <row r="107" spans="1:14">
      <c r="A107" s="195"/>
      <c r="B107" s="196"/>
      <c r="C107" s="197" t="str">
        <f>IF(B107&lt;&gt;"",MATCH(B107,'Exhibitor names'!$B$19:$B$118,0),"")</f>
        <v/>
      </c>
      <c r="D107" s="198"/>
      <c r="E107" s="199"/>
      <c r="F107" s="200"/>
      <c r="G107" s="201"/>
      <c r="H107" s="202"/>
      <c r="I107" s="198"/>
      <c r="J107" s="198"/>
      <c r="K107" s="200"/>
      <c r="L107" s="291" t="s">
        <v>234</v>
      </c>
      <c r="M107" s="292" t="str">
        <f t="shared" si="1"/>
        <v/>
      </c>
      <c r="N107" s="199"/>
    </row>
    <row r="108" spans="1:14">
      <c r="A108" s="195"/>
      <c r="B108" s="196"/>
      <c r="C108" s="197" t="str">
        <f>IF(B108&lt;&gt;"",MATCH(B108,'Exhibitor names'!$B$19:$B$118,0),"")</f>
        <v/>
      </c>
      <c r="D108" s="198"/>
      <c r="E108" s="199"/>
      <c r="F108" s="200"/>
      <c r="G108" s="201"/>
      <c r="H108" s="202"/>
      <c r="I108" s="198"/>
      <c r="J108" s="198"/>
      <c r="K108" s="200"/>
      <c r="L108" s="291" t="s">
        <v>234</v>
      </c>
      <c r="M108" s="292" t="str">
        <f t="shared" si="1"/>
        <v/>
      </c>
      <c r="N108" s="199"/>
    </row>
    <row r="109" spans="1:14">
      <c r="A109" s="195"/>
      <c r="B109" s="196"/>
      <c r="C109" s="197" t="str">
        <f>IF(B109&lt;&gt;"",MATCH(B109,'Exhibitor names'!$B$19:$B$118,0),"")</f>
        <v/>
      </c>
      <c r="D109" s="198"/>
      <c r="E109" s="199"/>
      <c r="F109" s="200"/>
      <c r="G109" s="201"/>
      <c r="H109" s="202"/>
      <c r="I109" s="198"/>
      <c r="J109" s="198"/>
      <c r="K109" s="200"/>
      <c r="L109" s="291" t="s">
        <v>234</v>
      </c>
      <c r="M109" s="292" t="str">
        <f t="shared" si="1"/>
        <v/>
      </c>
      <c r="N109" s="199"/>
    </row>
    <row r="110" spans="1:14">
      <c r="A110" s="195"/>
      <c r="B110" s="196"/>
      <c r="C110" s="197" t="str">
        <f>IF(B110&lt;&gt;"",MATCH(B110,'Exhibitor names'!$B$19:$B$118,0),"")</f>
        <v/>
      </c>
      <c r="D110" s="198"/>
      <c r="E110" s="199"/>
      <c r="F110" s="200"/>
      <c r="G110" s="201"/>
      <c r="H110" s="202"/>
      <c r="I110" s="198"/>
      <c r="J110" s="198"/>
      <c r="K110" s="200"/>
      <c r="L110" s="291" t="s">
        <v>234</v>
      </c>
      <c r="M110" s="292" t="str">
        <f t="shared" si="1"/>
        <v/>
      </c>
      <c r="N110" s="199"/>
    </row>
    <row r="111" spans="1:14">
      <c r="A111" s="195"/>
      <c r="B111" s="196"/>
      <c r="C111" s="197" t="str">
        <f>IF(B111&lt;&gt;"",MATCH(B111,'Exhibitor names'!$B$19:$B$118,0),"")</f>
        <v/>
      </c>
      <c r="D111" s="198"/>
      <c r="E111" s="199"/>
      <c r="F111" s="200"/>
      <c r="G111" s="201"/>
      <c r="H111" s="202"/>
      <c r="I111" s="198"/>
      <c r="J111" s="198"/>
      <c r="K111" s="200"/>
      <c r="L111" s="291" t="s">
        <v>234</v>
      </c>
      <c r="M111" s="292" t="str">
        <f t="shared" si="1"/>
        <v/>
      </c>
      <c r="N111" s="199"/>
    </row>
    <row r="112" spans="1:14">
      <c r="A112" s="195"/>
      <c r="B112" s="196"/>
      <c r="C112" s="197" t="str">
        <f>IF(B112&lt;&gt;"",MATCH(B112,'Exhibitor names'!$B$19:$B$118,0),"")</f>
        <v/>
      </c>
      <c r="D112" s="198"/>
      <c r="E112" s="199"/>
      <c r="F112" s="200"/>
      <c r="G112" s="201"/>
      <c r="H112" s="202"/>
      <c r="I112" s="198"/>
      <c r="J112" s="198"/>
      <c r="K112" s="200"/>
      <c r="L112" s="291" t="s">
        <v>234</v>
      </c>
      <c r="M112" s="292" t="str">
        <f t="shared" si="1"/>
        <v/>
      </c>
      <c r="N112" s="199"/>
    </row>
    <row r="113" spans="1:14">
      <c r="A113" s="195"/>
      <c r="B113" s="196"/>
      <c r="C113" s="197" t="str">
        <f>IF(B113&lt;&gt;"",MATCH(B113,'Exhibitor names'!$B$19:$B$118,0),"")</f>
        <v/>
      </c>
      <c r="D113" s="198"/>
      <c r="E113" s="199"/>
      <c r="F113" s="200"/>
      <c r="G113" s="201"/>
      <c r="H113" s="202"/>
      <c r="I113" s="198"/>
      <c r="J113" s="198"/>
      <c r="K113" s="200"/>
      <c r="L113" s="291" t="s">
        <v>234</v>
      </c>
      <c r="M113" s="292" t="str">
        <f t="shared" si="1"/>
        <v/>
      </c>
      <c r="N113" s="199"/>
    </row>
    <row r="114" spans="1:14">
      <c r="A114" s="195"/>
      <c r="B114" s="196"/>
      <c r="C114" s="197" t="str">
        <f>IF(B114&lt;&gt;"",MATCH(B114,'Exhibitor names'!$B$19:$B$118,0),"")</f>
        <v/>
      </c>
      <c r="D114" s="198"/>
      <c r="E114" s="199"/>
      <c r="F114" s="200"/>
      <c r="G114" s="201"/>
      <c r="H114" s="202"/>
      <c r="I114" s="198"/>
      <c r="J114" s="198"/>
      <c r="K114" s="200"/>
      <c r="L114" s="291" t="s">
        <v>234</v>
      </c>
      <c r="M114" s="292" t="str">
        <f t="shared" si="1"/>
        <v/>
      </c>
      <c r="N114" s="199"/>
    </row>
    <row r="115" spans="1:14">
      <c r="A115" s="195"/>
      <c r="B115" s="196"/>
      <c r="C115" s="197" t="str">
        <f>IF(B115&lt;&gt;"",MATCH(B115,'Exhibitor names'!$B$19:$B$118,0),"")</f>
        <v/>
      </c>
      <c r="D115" s="198"/>
      <c r="E115" s="199"/>
      <c r="F115" s="200"/>
      <c r="G115" s="201"/>
      <c r="H115" s="202"/>
      <c r="I115" s="198"/>
      <c r="J115" s="198"/>
      <c r="K115" s="200"/>
      <c r="L115" s="291" t="s">
        <v>234</v>
      </c>
      <c r="M115" s="292" t="str">
        <f t="shared" si="1"/>
        <v/>
      </c>
      <c r="N115" s="199"/>
    </row>
    <row r="116" spans="1:14">
      <c r="A116" s="195"/>
      <c r="B116" s="196"/>
      <c r="C116" s="197" t="str">
        <f>IF(B116&lt;&gt;"",MATCH(B116,'Exhibitor names'!$B$19:$B$118,0),"")</f>
        <v/>
      </c>
      <c r="D116" s="198"/>
      <c r="E116" s="199"/>
      <c r="F116" s="200"/>
      <c r="G116" s="201"/>
      <c r="H116" s="202"/>
      <c r="I116" s="198"/>
      <c r="J116" s="198"/>
      <c r="K116" s="200"/>
      <c r="L116" s="291" t="s">
        <v>234</v>
      </c>
      <c r="M116" s="292" t="str">
        <f t="shared" si="1"/>
        <v/>
      </c>
      <c r="N116" s="199"/>
    </row>
    <row r="117" spans="1:14">
      <c r="A117" s="195"/>
      <c r="B117" s="196"/>
      <c r="C117" s="197" t="str">
        <f>IF(B117&lt;&gt;"",MATCH(B117,'Exhibitor names'!$B$19:$B$118,0),"")</f>
        <v/>
      </c>
      <c r="D117" s="198"/>
      <c r="E117" s="199"/>
      <c r="F117" s="200"/>
      <c r="G117" s="201"/>
      <c r="H117" s="202"/>
      <c r="I117" s="198"/>
      <c r="J117" s="198"/>
      <c r="K117" s="200"/>
      <c r="L117" s="291" t="s">
        <v>234</v>
      </c>
      <c r="M117" s="292" t="str">
        <f t="shared" si="1"/>
        <v/>
      </c>
      <c r="N117" s="199"/>
    </row>
    <row r="118" spans="1:14">
      <c r="A118" s="195"/>
      <c r="B118" s="196"/>
      <c r="C118" s="197" t="str">
        <f>IF(B118&lt;&gt;"",MATCH(B118,'Exhibitor names'!$B$19:$B$118,0),"")</f>
        <v/>
      </c>
      <c r="D118" s="198"/>
      <c r="E118" s="199"/>
      <c r="F118" s="200"/>
      <c r="G118" s="201"/>
      <c r="H118" s="202"/>
      <c r="I118" s="198"/>
      <c r="J118" s="198"/>
      <c r="K118" s="200"/>
      <c r="L118" s="291" t="s">
        <v>234</v>
      </c>
      <c r="M118" s="292" t="str">
        <f t="shared" si="1"/>
        <v/>
      </c>
      <c r="N118" s="199"/>
    </row>
    <row r="119" spans="1:14">
      <c r="A119" s="195"/>
      <c r="B119" s="196"/>
      <c r="C119" s="197" t="str">
        <f>IF(B119&lt;&gt;"",MATCH(B119,'Exhibitor names'!$B$19:$B$118,0),"")</f>
        <v/>
      </c>
      <c r="D119" s="198"/>
      <c r="E119" s="199"/>
      <c r="F119" s="200"/>
      <c r="G119" s="201"/>
      <c r="H119" s="202"/>
      <c r="I119" s="198"/>
      <c r="J119" s="198"/>
      <c r="K119" s="200"/>
      <c r="L119" s="291" t="s">
        <v>234</v>
      </c>
      <c r="M119" s="292" t="str">
        <f t="shared" si="1"/>
        <v/>
      </c>
      <c r="N119" s="199"/>
    </row>
    <row r="120" spans="1:14">
      <c r="A120" s="195"/>
      <c r="B120" s="196"/>
      <c r="C120" s="197" t="str">
        <f>IF(B120&lt;&gt;"",MATCH(B120,'Exhibitor names'!$B$19:$B$118,0),"")</f>
        <v/>
      </c>
      <c r="D120" s="198"/>
      <c r="E120" s="199"/>
      <c r="F120" s="200"/>
      <c r="G120" s="201"/>
      <c r="H120" s="202"/>
      <c r="I120" s="198"/>
      <c r="J120" s="198"/>
      <c r="K120" s="200"/>
      <c r="L120" s="291" t="s">
        <v>234</v>
      </c>
      <c r="M120" s="292" t="str">
        <f t="shared" si="1"/>
        <v/>
      </c>
      <c r="N120" s="199"/>
    </row>
    <row r="121" spans="1:14">
      <c r="A121" s="195"/>
      <c r="B121" s="196"/>
      <c r="C121" s="197" t="str">
        <f>IF(B121&lt;&gt;"",MATCH(B121,'Exhibitor names'!$B$19:$B$118,0),"")</f>
        <v/>
      </c>
      <c r="D121" s="198"/>
      <c r="E121" s="199"/>
      <c r="F121" s="200"/>
      <c r="G121" s="201"/>
      <c r="H121" s="202"/>
      <c r="I121" s="198"/>
      <c r="J121" s="198"/>
      <c r="K121" s="200"/>
      <c r="L121" s="291" t="s">
        <v>234</v>
      </c>
      <c r="M121" s="292" t="str">
        <f t="shared" si="1"/>
        <v/>
      </c>
      <c r="N121" s="199"/>
    </row>
    <row r="122" spans="1:14">
      <c r="A122" s="195"/>
      <c r="B122" s="196"/>
      <c r="C122" s="197" t="str">
        <f>IF(B122&lt;&gt;"",MATCH(B122,'Exhibitor names'!$B$19:$B$118,0),"")</f>
        <v/>
      </c>
      <c r="D122" s="198"/>
      <c r="E122" s="199"/>
      <c r="F122" s="200"/>
      <c r="G122" s="201"/>
      <c r="H122" s="202"/>
      <c r="I122" s="198"/>
      <c r="J122" s="198"/>
      <c r="K122" s="200"/>
      <c r="L122" s="291" t="s">
        <v>234</v>
      </c>
      <c r="M122" s="292" t="str">
        <f t="shared" si="1"/>
        <v/>
      </c>
      <c r="N122" s="199"/>
    </row>
    <row r="123" spans="1:14">
      <c r="A123" s="195"/>
      <c r="B123" s="196"/>
      <c r="C123" s="197" t="str">
        <f>IF(B123&lt;&gt;"",MATCH(B123,'Exhibitor names'!$B$19:$B$118,0),"")</f>
        <v/>
      </c>
      <c r="D123" s="198"/>
      <c r="E123" s="199"/>
      <c r="F123" s="200"/>
      <c r="G123" s="201"/>
      <c r="H123" s="202"/>
      <c r="I123" s="198"/>
      <c r="J123" s="198"/>
      <c r="K123" s="200"/>
      <c r="L123" s="291" t="s">
        <v>234</v>
      </c>
      <c r="M123" s="292" t="str">
        <f t="shared" si="1"/>
        <v/>
      </c>
      <c r="N123" s="199"/>
    </row>
    <row r="124" spans="1:14">
      <c r="A124" s="195"/>
      <c r="B124" s="196"/>
      <c r="C124" s="197" t="str">
        <f>IF(B124&lt;&gt;"",MATCH(B124,'Exhibitor names'!$B$19:$B$118,0),"")</f>
        <v/>
      </c>
      <c r="D124" s="198"/>
      <c r="E124" s="199"/>
      <c r="F124" s="200"/>
      <c r="G124" s="201"/>
      <c r="H124" s="202"/>
      <c r="I124" s="198"/>
      <c r="J124" s="198"/>
      <c r="K124" s="200"/>
      <c r="L124" s="291" t="s">
        <v>234</v>
      </c>
      <c r="M124" s="292" t="str">
        <f t="shared" si="1"/>
        <v/>
      </c>
      <c r="N124" s="199"/>
    </row>
    <row r="125" spans="1:14">
      <c r="A125" s="195"/>
      <c r="B125" s="196"/>
      <c r="C125" s="197" t="str">
        <f>IF(B125&lt;&gt;"",MATCH(B125,'Exhibitor names'!$B$19:$B$118,0),"")</f>
        <v/>
      </c>
      <c r="D125" s="198"/>
      <c r="E125" s="199"/>
      <c r="F125" s="200"/>
      <c r="G125" s="201"/>
      <c r="H125" s="202"/>
      <c r="I125" s="198"/>
      <c r="J125" s="198"/>
      <c r="K125" s="200"/>
      <c r="L125" s="291" t="s">
        <v>234</v>
      </c>
      <c r="M125" s="292" t="str">
        <f t="shared" si="1"/>
        <v/>
      </c>
      <c r="N125" s="199"/>
    </row>
    <row r="126" spans="1:14">
      <c r="A126" s="195"/>
      <c r="B126" s="196"/>
      <c r="C126" s="197" t="str">
        <f>IF(B126&lt;&gt;"",MATCH(B126,'Exhibitor names'!$B$19:$B$118,0),"")</f>
        <v/>
      </c>
      <c r="D126" s="198"/>
      <c r="E126" s="199"/>
      <c r="F126" s="200"/>
      <c r="G126" s="201"/>
      <c r="H126" s="202"/>
      <c r="I126" s="198"/>
      <c r="J126" s="198"/>
      <c r="K126" s="200"/>
      <c r="L126" s="291" t="s">
        <v>234</v>
      </c>
      <c r="M126" s="292" t="str">
        <f t="shared" si="1"/>
        <v/>
      </c>
      <c r="N126" s="199"/>
    </row>
    <row r="127" spans="1:14">
      <c r="A127" s="195"/>
      <c r="B127" s="196"/>
      <c r="C127" s="197" t="str">
        <f>IF(B127&lt;&gt;"",MATCH(B127,'Exhibitor names'!$B$19:$B$118,0),"")</f>
        <v/>
      </c>
      <c r="D127" s="198"/>
      <c r="E127" s="199"/>
      <c r="F127" s="200"/>
      <c r="G127" s="201"/>
      <c r="H127" s="202"/>
      <c r="I127" s="198"/>
      <c r="J127" s="198"/>
      <c r="K127" s="200"/>
      <c r="L127" s="291" t="s">
        <v>234</v>
      </c>
      <c r="M127" s="292" t="str">
        <f t="shared" si="1"/>
        <v/>
      </c>
      <c r="N127" s="199"/>
    </row>
    <row r="128" spans="1:14">
      <c r="A128" s="195"/>
      <c r="B128" s="196"/>
      <c r="C128" s="197" t="str">
        <f>IF(B128&lt;&gt;"",MATCH(B128,'Exhibitor names'!$B$19:$B$118,0),"")</f>
        <v/>
      </c>
      <c r="D128" s="198"/>
      <c r="E128" s="199"/>
      <c r="F128" s="200"/>
      <c r="G128" s="201"/>
      <c r="H128" s="202"/>
      <c r="I128" s="198"/>
      <c r="J128" s="198"/>
      <c r="K128" s="200"/>
      <c r="L128" s="291" t="s">
        <v>234</v>
      </c>
      <c r="M128" s="292" t="str">
        <f t="shared" si="1"/>
        <v/>
      </c>
      <c r="N128" s="199"/>
    </row>
    <row r="129" spans="1:14">
      <c r="A129" s="195"/>
      <c r="B129" s="196"/>
      <c r="C129" s="197" t="str">
        <f>IF(B129&lt;&gt;"",MATCH(B129,'Exhibitor names'!$B$19:$B$118,0),"")</f>
        <v/>
      </c>
      <c r="D129" s="198"/>
      <c r="E129" s="199"/>
      <c r="F129" s="200"/>
      <c r="G129" s="201"/>
      <c r="H129" s="202"/>
      <c r="I129" s="198"/>
      <c r="J129" s="198"/>
      <c r="K129" s="200"/>
      <c r="L129" s="291" t="s">
        <v>234</v>
      </c>
      <c r="M129" s="292" t="str">
        <f t="shared" si="1"/>
        <v/>
      </c>
      <c r="N129" s="199"/>
    </row>
    <row r="130" spans="1:14">
      <c r="A130" s="195"/>
      <c r="B130" s="196"/>
      <c r="C130" s="197" t="str">
        <f>IF(B130&lt;&gt;"",MATCH(B130,'Exhibitor names'!$B$19:$B$118,0),"")</f>
        <v/>
      </c>
      <c r="D130" s="198"/>
      <c r="E130" s="199"/>
      <c r="F130" s="200"/>
      <c r="G130" s="201"/>
      <c r="H130" s="202"/>
      <c r="I130" s="198"/>
      <c r="J130" s="198"/>
      <c r="K130" s="200"/>
      <c r="L130" s="291" t="s">
        <v>234</v>
      </c>
      <c r="M130" s="292" t="str">
        <f t="shared" si="1"/>
        <v/>
      </c>
      <c r="N130" s="199"/>
    </row>
    <row r="131" spans="1:14">
      <c r="A131" s="195"/>
      <c r="B131" s="196"/>
      <c r="C131" s="197" t="str">
        <f>IF(B131&lt;&gt;"",MATCH(B131,'Exhibitor names'!$B$19:$B$118,0),"")</f>
        <v/>
      </c>
      <c r="D131" s="198"/>
      <c r="E131" s="199"/>
      <c r="F131" s="200"/>
      <c r="G131" s="201"/>
      <c r="H131" s="202"/>
      <c r="I131" s="198"/>
      <c r="J131" s="198"/>
      <c r="K131" s="200"/>
      <c r="L131" s="291" t="s">
        <v>234</v>
      </c>
      <c r="M131" s="292" t="str">
        <f t="shared" si="1"/>
        <v/>
      </c>
      <c r="N131" s="199"/>
    </row>
    <row r="132" spans="1:14">
      <c r="A132" s="195"/>
      <c r="B132" s="196"/>
      <c r="C132" s="197" t="str">
        <f>IF(B132&lt;&gt;"",MATCH(B132,'Exhibitor names'!$B$19:$B$118,0),"")</f>
        <v/>
      </c>
      <c r="D132" s="198"/>
      <c r="E132" s="199"/>
      <c r="F132" s="200"/>
      <c r="G132" s="201"/>
      <c r="H132" s="202"/>
      <c r="I132" s="198"/>
      <c r="J132" s="198"/>
      <c r="K132" s="200"/>
      <c r="L132" s="291" t="s">
        <v>234</v>
      </c>
      <c r="M132" s="292" t="str">
        <f t="shared" si="1"/>
        <v/>
      </c>
      <c r="N132" s="199"/>
    </row>
    <row r="133" spans="1:14">
      <c r="A133" s="195"/>
      <c r="B133" s="196"/>
      <c r="C133" s="197" t="str">
        <f>IF(B133&lt;&gt;"",MATCH(B133,'Exhibitor names'!$B$19:$B$118,0),"")</f>
        <v/>
      </c>
      <c r="D133" s="198"/>
      <c r="E133" s="199"/>
      <c r="F133" s="200"/>
      <c r="G133" s="201"/>
      <c r="H133" s="202"/>
      <c r="I133" s="198"/>
      <c r="J133" s="198"/>
      <c r="K133" s="200"/>
      <c r="L133" s="291" t="s">
        <v>234</v>
      </c>
      <c r="M133" s="292" t="str">
        <f t="shared" si="1"/>
        <v/>
      </c>
      <c r="N133" s="199"/>
    </row>
    <row r="134" spans="1:14">
      <c r="A134" s="195"/>
      <c r="B134" s="196"/>
      <c r="C134" s="197" t="str">
        <f>IF(B134&lt;&gt;"",MATCH(B134,'Exhibitor names'!$B$19:$B$118,0),"")</f>
        <v/>
      </c>
      <c r="D134" s="198"/>
      <c r="E134" s="199"/>
      <c r="F134" s="200"/>
      <c r="G134" s="201"/>
      <c r="H134" s="202"/>
      <c r="I134" s="198"/>
      <c r="J134" s="198"/>
      <c r="K134" s="200"/>
      <c r="L134" s="291" t="s">
        <v>234</v>
      </c>
      <c r="M134" s="292" t="str">
        <f t="shared" si="1"/>
        <v/>
      </c>
      <c r="N134" s="199"/>
    </row>
    <row r="135" spans="1:14">
      <c r="A135" s="195"/>
      <c r="B135" s="196"/>
      <c r="C135" s="197" t="str">
        <f>IF(B135&lt;&gt;"",MATCH(B135,'Exhibitor names'!$B$19:$B$118,0),"")</f>
        <v/>
      </c>
      <c r="D135" s="198"/>
      <c r="E135" s="199"/>
      <c r="F135" s="200"/>
      <c r="G135" s="201"/>
      <c r="H135" s="202"/>
      <c r="I135" s="198"/>
      <c r="J135" s="198"/>
      <c r="K135" s="200"/>
      <c r="L135" s="291" t="s">
        <v>234</v>
      </c>
      <c r="M135" s="292" t="str">
        <f t="shared" ref="M135:M155" si="2">IF(AND($A135&lt;&gt;"",$C135&lt;&gt;"",$D135&lt;&gt;"",$H135&lt;&gt;"",$I135&lt;&gt;"",$J135&lt;&gt;""),$A135,"")</f>
        <v/>
      </c>
      <c r="N135" s="199"/>
    </row>
    <row r="136" spans="1:14">
      <c r="A136" s="195"/>
      <c r="B136" s="196"/>
      <c r="C136" s="197" t="str">
        <f>IF(B136&lt;&gt;"",MATCH(B136,'Exhibitor names'!$B$19:$B$118,0),"")</f>
        <v/>
      </c>
      <c r="D136" s="198"/>
      <c r="E136" s="199"/>
      <c r="F136" s="200"/>
      <c r="G136" s="201"/>
      <c r="H136" s="202"/>
      <c r="I136" s="198"/>
      <c r="J136" s="198"/>
      <c r="K136" s="200"/>
      <c r="L136" s="291" t="s">
        <v>234</v>
      </c>
      <c r="M136" s="292" t="str">
        <f t="shared" si="2"/>
        <v/>
      </c>
      <c r="N136" s="199"/>
    </row>
    <row r="137" spans="1:14">
      <c r="A137" s="195"/>
      <c r="B137" s="196"/>
      <c r="C137" s="197" t="str">
        <f>IF(B137&lt;&gt;"",MATCH(B137,'Exhibitor names'!$B$19:$B$118,0),"")</f>
        <v/>
      </c>
      <c r="D137" s="198"/>
      <c r="E137" s="199"/>
      <c r="F137" s="200"/>
      <c r="G137" s="201"/>
      <c r="H137" s="202"/>
      <c r="I137" s="198"/>
      <c r="J137" s="198"/>
      <c r="K137" s="200"/>
      <c r="L137" s="291" t="s">
        <v>234</v>
      </c>
      <c r="M137" s="292" t="str">
        <f t="shared" si="2"/>
        <v/>
      </c>
      <c r="N137" s="199"/>
    </row>
    <row r="138" spans="1:14">
      <c r="A138" s="195"/>
      <c r="B138" s="196"/>
      <c r="C138" s="197" t="str">
        <f>IF(B138&lt;&gt;"",MATCH(B138,'Exhibitor names'!$B$19:$B$118,0),"")</f>
        <v/>
      </c>
      <c r="D138" s="198"/>
      <c r="E138" s="199"/>
      <c r="F138" s="200"/>
      <c r="G138" s="201"/>
      <c r="H138" s="202"/>
      <c r="I138" s="198"/>
      <c r="J138" s="198"/>
      <c r="K138" s="200"/>
      <c r="L138" s="291" t="s">
        <v>234</v>
      </c>
      <c r="M138" s="292" t="str">
        <f t="shared" si="2"/>
        <v/>
      </c>
      <c r="N138" s="199"/>
    </row>
    <row r="139" spans="1:14">
      <c r="A139" s="195"/>
      <c r="B139" s="196"/>
      <c r="C139" s="197" t="str">
        <f>IF(B139&lt;&gt;"",MATCH(B139,'Exhibitor names'!$B$19:$B$118,0),"")</f>
        <v/>
      </c>
      <c r="D139" s="198"/>
      <c r="E139" s="199"/>
      <c r="F139" s="200"/>
      <c r="G139" s="201"/>
      <c r="H139" s="202"/>
      <c r="I139" s="198"/>
      <c r="J139" s="198"/>
      <c r="K139" s="200"/>
      <c r="L139" s="291" t="s">
        <v>234</v>
      </c>
      <c r="M139" s="292" t="str">
        <f t="shared" si="2"/>
        <v/>
      </c>
      <c r="N139" s="199"/>
    </row>
    <row r="140" spans="1:14">
      <c r="A140" s="195"/>
      <c r="B140" s="196"/>
      <c r="C140" s="197" t="str">
        <f>IF(B140&lt;&gt;"",MATCH(B140,'Exhibitor names'!$B$19:$B$118,0),"")</f>
        <v/>
      </c>
      <c r="D140" s="198"/>
      <c r="E140" s="199"/>
      <c r="F140" s="200"/>
      <c r="G140" s="201"/>
      <c r="H140" s="202"/>
      <c r="I140" s="198"/>
      <c r="J140" s="198"/>
      <c r="K140" s="200"/>
      <c r="L140" s="291" t="s">
        <v>234</v>
      </c>
      <c r="M140" s="292" t="str">
        <f t="shared" si="2"/>
        <v/>
      </c>
      <c r="N140" s="199"/>
    </row>
    <row r="141" spans="1:14">
      <c r="A141" s="195"/>
      <c r="B141" s="196"/>
      <c r="C141" s="197" t="str">
        <f>IF(B141&lt;&gt;"",MATCH(B141,'Exhibitor names'!$B$19:$B$118,0),"")</f>
        <v/>
      </c>
      <c r="D141" s="198"/>
      <c r="E141" s="199"/>
      <c r="F141" s="200"/>
      <c r="G141" s="201"/>
      <c r="H141" s="202"/>
      <c r="I141" s="198"/>
      <c r="J141" s="198"/>
      <c r="K141" s="200"/>
      <c r="L141" s="291" t="s">
        <v>234</v>
      </c>
      <c r="M141" s="292" t="str">
        <f t="shared" si="2"/>
        <v/>
      </c>
      <c r="N141" s="199"/>
    </row>
    <row r="142" spans="1:14">
      <c r="A142" s="195"/>
      <c r="B142" s="196"/>
      <c r="C142" s="197" t="str">
        <f>IF(B142&lt;&gt;"",MATCH(B142,'Exhibitor names'!$B$19:$B$118,0),"")</f>
        <v/>
      </c>
      <c r="D142" s="198"/>
      <c r="E142" s="199"/>
      <c r="F142" s="200"/>
      <c r="G142" s="201"/>
      <c r="H142" s="202"/>
      <c r="I142" s="198"/>
      <c r="J142" s="198"/>
      <c r="K142" s="200"/>
      <c r="L142" s="291" t="s">
        <v>234</v>
      </c>
      <c r="M142" s="292" t="str">
        <f t="shared" si="2"/>
        <v/>
      </c>
      <c r="N142" s="199"/>
    </row>
    <row r="143" spans="1:14">
      <c r="A143" s="195"/>
      <c r="B143" s="196"/>
      <c r="C143" s="197" t="str">
        <f>IF(B143&lt;&gt;"",MATCH(B143,'Exhibitor names'!$B$19:$B$118,0),"")</f>
        <v/>
      </c>
      <c r="D143" s="198"/>
      <c r="E143" s="199"/>
      <c r="F143" s="200"/>
      <c r="G143" s="201"/>
      <c r="H143" s="202"/>
      <c r="I143" s="198"/>
      <c r="J143" s="198"/>
      <c r="K143" s="200"/>
      <c r="L143" s="291" t="s">
        <v>234</v>
      </c>
      <c r="M143" s="292" t="str">
        <f t="shared" si="2"/>
        <v/>
      </c>
      <c r="N143" s="199"/>
    </row>
    <row r="144" spans="1:14">
      <c r="A144" s="195"/>
      <c r="B144" s="196"/>
      <c r="C144" s="197" t="str">
        <f>IF(B144&lt;&gt;"",MATCH(B144,'Exhibitor names'!$B$19:$B$118,0),"")</f>
        <v/>
      </c>
      <c r="D144" s="198"/>
      <c r="E144" s="199"/>
      <c r="F144" s="200"/>
      <c r="G144" s="201"/>
      <c r="H144" s="202"/>
      <c r="I144" s="198"/>
      <c r="J144" s="198"/>
      <c r="K144" s="200"/>
      <c r="L144" s="291" t="s">
        <v>234</v>
      </c>
      <c r="M144" s="292" t="str">
        <f t="shared" si="2"/>
        <v/>
      </c>
      <c r="N144" s="199"/>
    </row>
    <row r="145" spans="1:14">
      <c r="A145" s="195"/>
      <c r="B145" s="196"/>
      <c r="C145" s="197" t="str">
        <f>IF(B145&lt;&gt;"",MATCH(B145,'Exhibitor names'!$B$19:$B$118,0),"")</f>
        <v/>
      </c>
      <c r="D145" s="198"/>
      <c r="E145" s="199"/>
      <c r="F145" s="200"/>
      <c r="G145" s="201"/>
      <c r="H145" s="202"/>
      <c r="I145" s="198"/>
      <c r="J145" s="198"/>
      <c r="K145" s="200"/>
      <c r="L145" s="291" t="s">
        <v>234</v>
      </c>
      <c r="M145" s="292" t="str">
        <f t="shared" si="2"/>
        <v/>
      </c>
      <c r="N145" s="199"/>
    </row>
    <row r="146" spans="1:14">
      <c r="A146" s="195"/>
      <c r="B146" s="196"/>
      <c r="C146" s="197" t="str">
        <f>IF(B146&lt;&gt;"",MATCH(B146,'Exhibitor names'!$B$19:$B$118,0),"")</f>
        <v/>
      </c>
      <c r="D146" s="198"/>
      <c r="E146" s="199"/>
      <c r="F146" s="200"/>
      <c r="G146" s="201"/>
      <c r="H146" s="202"/>
      <c r="I146" s="198"/>
      <c r="J146" s="198"/>
      <c r="K146" s="200"/>
      <c r="L146" s="291" t="s">
        <v>234</v>
      </c>
      <c r="M146" s="292" t="str">
        <f t="shared" si="2"/>
        <v/>
      </c>
      <c r="N146" s="199"/>
    </row>
    <row r="147" spans="1:14">
      <c r="A147" s="195"/>
      <c r="B147" s="196"/>
      <c r="C147" s="197" t="str">
        <f>IF(B147&lt;&gt;"",MATCH(B147,'Exhibitor names'!$B$19:$B$118,0),"")</f>
        <v/>
      </c>
      <c r="D147" s="198"/>
      <c r="E147" s="199"/>
      <c r="F147" s="200"/>
      <c r="G147" s="201"/>
      <c r="H147" s="202"/>
      <c r="I147" s="198"/>
      <c r="J147" s="198"/>
      <c r="K147" s="200"/>
      <c r="L147" s="291" t="s">
        <v>234</v>
      </c>
      <c r="M147" s="292" t="str">
        <f t="shared" si="2"/>
        <v/>
      </c>
      <c r="N147" s="199"/>
    </row>
    <row r="148" spans="1:14">
      <c r="A148" s="195"/>
      <c r="B148" s="196"/>
      <c r="C148" s="197" t="str">
        <f>IF(B148&lt;&gt;"",MATCH(B148,'Exhibitor names'!$B$19:$B$118,0),"")</f>
        <v/>
      </c>
      <c r="D148" s="198"/>
      <c r="E148" s="199"/>
      <c r="F148" s="200"/>
      <c r="G148" s="201"/>
      <c r="H148" s="202"/>
      <c r="I148" s="198"/>
      <c r="J148" s="198"/>
      <c r="K148" s="200"/>
      <c r="L148" s="291" t="s">
        <v>234</v>
      </c>
      <c r="M148" s="292" t="str">
        <f t="shared" si="2"/>
        <v/>
      </c>
      <c r="N148" s="199"/>
    </row>
    <row r="149" spans="1:14">
      <c r="A149" s="195"/>
      <c r="B149" s="196"/>
      <c r="C149" s="197" t="str">
        <f>IF(B149&lt;&gt;"",MATCH(B149,'Exhibitor names'!$B$19:$B$118,0),"")</f>
        <v/>
      </c>
      <c r="D149" s="198"/>
      <c r="E149" s="199"/>
      <c r="F149" s="200"/>
      <c r="G149" s="201"/>
      <c r="H149" s="202"/>
      <c r="I149" s="198"/>
      <c r="J149" s="198"/>
      <c r="K149" s="200"/>
      <c r="L149" s="291" t="s">
        <v>234</v>
      </c>
      <c r="M149" s="292" t="str">
        <f t="shared" si="2"/>
        <v/>
      </c>
      <c r="N149" s="199"/>
    </row>
    <row r="150" spans="1:14">
      <c r="A150" s="195"/>
      <c r="B150" s="196"/>
      <c r="C150" s="197" t="str">
        <f>IF(B150&lt;&gt;"",MATCH(B150,'Exhibitor names'!$B$19:$B$118,0),"")</f>
        <v/>
      </c>
      <c r="D150" s="198"/>
      <c r="E150" s="199"/>
      <c r="F150" s="200"/>
      <c r="G150" s="201"/>
      <c r="H150" s="202"/>
      <c r="I150" s="198"/>
      <c r="J150" s="198"/>
      <c r="K150" s="200"/>
      <c r="L150" s="291" t="s">
        <v>234</v>
      </c>
      <c r="M150" s="292" t="str">
        <f t="shared" si="2"/>
        <v/>
      </c>
      <c r="N150" s="199"/>
    </row>
    <row r="151" spans="1:14">
      <c r="A151" s="195"/>
      <c r="B151" s="196"/>
      <c r="C151" s="197" t="str">
        <f>IF(B151&lt;&gt;"",MATCH(B151,'Exhibitor names'!$B$19:$B$118,0),"")</f>
        <v/>
      </c>
      <c r="D151" s="198"/>
      <c r="E151" s="199"/>
      <c r="F151" s="200"/>
      <c r="G151" s="201"/>
      <c r="H151" s="202"/>
      <c r="I151" s="198"/>
      <c r="J151" s="198"/>
      <c r="K151" s="200"/>
      <c r="L151" s="291" t="s">
        <v>234</v>
      </c>
      <c r="M151" s="292" t="str">
        <f t="shared" si="2"/>
        <v/>
      </c>
      <c r="N151" s="199"/>
    </row>
    <row r="152" spans="1:14">
      <c r="A152" s="195"/>
      <c r="B152" s="196"/>
      <c r="C152" s="197" t="str">
        <f>IF(B152&lt;&gt;"",MATCH(B152,'Exhibitor names'!$B$19:$B$118,0),"")</f>
        <v/>
      </c>
      <c r="D152" s="198"/>
      <c r="E152" s="199"/>
      <c r="F152" s="200"/>
      <c r="G152" s="201"/>
      <c r="H152" s="202"/>
      <c r="I152" s="198"/>
      <c r="J152" s="198"/>
      <c r="K152" s="200"/>
      <c r="L152" s="291" t="s">
        <v>234</v>
      </c>
      <c r="M152" s="292" t="str">
        <f t="shared" si="2"/>
        <v/>
      </c>
      <c r="N152" s="199"/>
    </row>
    <row r="153" spans="1:14">
      <c r="A153" s="195"/>
      <c r="B153" s="196"/>
      <c r="C153" s="197" t="str">
        <f>IF(B153&lt;&gt;"",MATCH(B153,'Exhibitor names'!$B$19:$B$118,0),"")</f>
        <v/>
      </c>
      <c r="D153" s="198"/>
      <c r="E153" s="199"/>
      <c r="F153" s="200"/>
      <c r="G153" s="201"/>
      <c r="H153" s="202"/>
      <c r="I153" s="198"/>
      <c r="J153" s="198"/>
      <c r="K153" s="200"/>
      <c r="L153" s="291" t="s">
        <v>234</v>
      </c>
      <c r="M153" s="292" t="str">
        <f t="shared" si="2"/>
        <v/>
      </c>
      <c r="N153" s="199"/>
    </row>
    <row r="154" spans="1:14">
      <c r="A154" s="195"/>
      <c r="B154" s="196"/>
      <c r="C154" s="197" t="str">
        <f>IF(B154&lt;&gt;"",MATCH(B154,'Exhibitor names'!$B$19:$B$118,0),"")</f>
        <v/>
      </c>
      <c r="D154" s="198"/>
      <c r="E154" s="199"/>
      <c r="F154" s="200"/>
      <c r="G154" s="201"/>
      <c r="H154" s="202"/>
      <c r="I154" s="198"/>
      <c r="J154" s="198"/>
      <c r="K154" s="200"/>
      <c r="L154" s="291" t="s">
        <v>234</v>
      </c>
      <c r="M154" s="292" t="str">
        <f t="shared" si="2"/>
        <v/>
      </c>
      <c r="N154" s="199"/>
    </row>
    <row r="155" spans="1:14">
      <c r="A155" s="195"/>
      <c r="B155" s="196"/>
      <c r="C155" s="197" t="str">
        <f>IF(B155&lt;&gt;"",MATCH(B155,'Exhibitor names'!$B$19:$B$118,0),"")</f>
        <v/>
      </c>
      <c r="D155" s="198"/>
      <c r="E155" s="199"/>
      <c r="F155" s="200"/>
      <c r="G155" s="201"/>
      <c r="H155" s="202"/>
      <c r="I155" s="198"/>
      <c r="J155" s="198"/>
      <c r="K155" s="200"/>
      <c r="L155" s="291" t="s">
        <v>234</v>
      </c>
      <c r="M155" s="293" t="str">
        <f t="shared" si="2"/>
        <v/>
      </c>
      <c r="N155" s="199"/>
    </row>
    <row r="156" ht="15.75" spans="1:14">
      <c r="A156" s="213" t="s">
        <v>379</v>
      </c>
      <c r="B156" s="214"/>
      <c r="C156" s="214"/>
      <c r="D156" s="215"/>
      <c r="E156" s="215"/>
      <c r="F156" s="215"/>
      <c r="G156" s="215"/>
      <c r="H156" s="215"/>
      <c r="I156" s="215"/>
      <c r="J156" s="215"/>
      <c r="K156" s="215"/>
      <c r="L156" s="215"/>
      <c r="M156" s="223"/>
      <c r="N156" s="224"/>
    </row>
    <row r="157" spans="1:14">
      <c r="A157" s="216">
        <v>176</v>
      </c>
      <c r="B157" s="217" t="s">
        <v>228</v>
      </c>
      <c r="C157" s="218">
        <f>IF(B157&lt;&gt;"",MATCH(B157,'Exhibitor names'!$B$19:$B$118,0),"")</f>
        <v>75</v>
      </c>
      <c r="D157" s="219">
        <v>1803</v>
      </c>
      <c r="E157" s="220">
        <v>18</v>
      </c>
      <c r="F157" s="221" t="s">
        <v>252</v>
      </c>
      <c r="G157" s="221" t="s">
        <v>261</v>
      </c>
      <c r="H157" s="222" t="s">
        <v>380</v>
      </c>
      <c r="I157" s="219">
        <v>7</v>
      </c>
      <c r="J157" s="219">
        <v>2017</v>
      </c>
      <c r="K157" s="225" t="s">
        <v>381</v>
      </c>
      <c r="L157" s="221" t="s">
        <v>238</v>
      </c>
      <c r="M157" s="220">
        <f>IF(AND($A157&lt;&gt;"",$C157&lt;&gt;"",$D157&lt;&gt;"",$H157&lt;&gt;"",$I157&lt;&gt;"",$J157&lt;&gt;""),$A157,"")</f>
        <v>176</v>
      </c>
      <c r="N157" s="220"/>
    </row>
    <row r="158" spans="1:14">
      <c r="A158" s="216">
        <v>181</v>
      </c>
      <c r="B158" s="217" t="s">
        <v>227</v>
      </c>
      <c r="C158" s="218">
        <f>IF(B158&lt;&gt;"",MATCH(B158,'Exhibitor names'!$B$19:$B$118,0),"")</f>
        <v>74</v>
      </c>
      <c r="D158" s="219">
        <v>2002</v>
      </c>
      <c r="E158" s="220">
        <v>20</v>
      </c>
      <c r="F158" s="221" t="s">
        <v>248</v>
      </c>
      <c r="G158" s="221" t="s">
        <v>263</v>
      </c>
      <c r="H158" s="222" t="s">
        <v>382</v>
      </c>
      <c r="I158" s="219">
        <v>128</v>
      </c>
      <c r="J158" s="219">
        <v>2020</v>
      </c>
      <c r="K158" s="225" t="s">
        <v>383</v>
      </c>
      <c r="L158" s="221" t="s">
        <v>238</v>
      </c>
      <c r="M158" s="220">
        <f t="shared" ref="M158:M221" si="3">IF(AND($A158&lt;&gt;"",$C158&lt;&gt;"",$D158&lt;&gt;"",$H158&lt;&gt;"",$I158&lt;&gt;"",$J158&lt;&gt;""),$A158,"")</f>
        <v>181</v>
      </c>
      <c r="N158" s="220"/>
    </row>
    <row r="159" spans="1:14">
      <c r="A159" s="216">
        <v>182</v>
      </c>
      <c r="B159" s="217" t="s">
        <v>227</v>
      </c>
      <c r="C159" s="218">
        <f>IF(B159&lt;&gt;"",MATCH(B159,'Exhibitor names'!$B$19:$B$118,0),"")</f>
        <v>74</v>
      </c>
      <c r="D159" s="219">
        <v>1901</v>
      </c>
      <c r="E159" s="220">
        <v>19</v>
      </c>
      <c r="F159" s="221" t="s">
        <v>248</v>
      </c>
      <c r="G159" s="221" t="s">
        <v>261</v>
      </c>
      <c r="H159" s="222" t="s">
        <v>382</v>
      </c>
      <c r="I159" s="219">
        <v>107</v>
      </c>
      <c r="J159" s="219">
        <v>2019</v>
      </c>
      <c r="K159" s="225" t="s">
        <v>384</v>
      </c>
      <c r="L159" s="221" t="s">
        <v>238</v>
      </c>
      <c r="M159" s="220">
        <f t="shared" si="3"/>
        <v>182</v>
      </c>
      <c r="N159" s="220"/>
    </row>
    <row r="160" spans="1:14">
      <c r="A160" s="216">
        <v>200</v>
      </c>
      <c r="B160" s="217" t="s">
        <v>226</v>
      </c>
      <c r="C160" s="218">
        <f>IF(B160&lt;&gt;"",MATCH(B160,'Exhibitor names'!$B$19:$B$118,0),"")</f>
        <v>73</v>
      </c>
      <c r="D160" s="219">
        <v>501</v>
      </c>
      <c r="E160" s="220">
        <v>5</v>
      </c>
      <c r="F160" s="221" t="s">
        <v>248</v>
      </c>
      <c r="G160" s="221" t="s">
        <v>261</v>
      </c>
      <c r="H160" s="222" t="s">
        <v>385</v>
      </c>
      <c r="I160" s="219">
        <v>66</v>
      </c>
      <c r="J160" s="219">
        <v>2019</v>
      </c>
      <c r="K160" s="225" t="s">
        <v>386</v>
      </c>
      <c r="L160" s="221" t="s">
        <v>238</v>
      </c>
      <c r="M160" s="220">
        <f t="shared" si="3"/>
        <v>200</v>
      </c>
      <c r="N160" s="220"/>
    </row>
    <row r="161" spans="1:14">
      <c r="A161" s="216">
        <v>201</v>
      </c>
      <c r="B161" s="217" t="s">
        <v>226</v>
      </c>
      <c r="C161" s="218">
        <f>IF(B161&lt;&gt;"",MATCH(B161,'Exhibitor names'!$B$19:$B$118,0),"")</f>
        <v>73</v>
      </c>
      <c r="D161" s="219">
        <v>1001</v>
      </c>
      <c r="E161" s="220">
        <v>10</v>
      </c>
      <c r="F161" s="221" t="s">
        <v>248</v>
      </c>
      <c r="G161" s="221" t="s">
        <v>261</v>
      </c>
      <c r="H161" s="222" t="s">
        <v>385</v>
      </c>
      <c r="I161" s="219">
        <v>63</v>
      </c>
      <c r="J161" s="219">
        <v>2019</v>
      </c>
      <c r="K161" s="225" t="s">
        <v>387</v>
      </c>
      <c r="L161" s="221" t="s">
        <v>238</v>
      </c>
      <c r="M161" s="220">
        <f t="shared" si="3"/>
        <v>201</v>
      </c>
      <c r="N161" s="220"/>
    </row>
    <row r="162" spans="1:14">
      <c r="A162" s="216">
        <v>202</v>
      </c>
      <c r="B162" s="217" t="s">
        <v>226</v>
      </c>
      <c r="C162" s="218">
        <f>IF(B162&lt;&gt;"",MATCH(B162,'Exhibitor names'!$B$19:$B$118,0),"")</f>
        <v>73</v>
      </c>
      <c r="D162" s="219">
        <v>1702</v>
      </c>
      <c r="E162" s="220">
        <v>17</v>
      </c>
      <c r="F162" s="221" t="s">
        <v>248</v>
      </c>
      <c r="G162" s="221" t="s">
        <v>263</v>
      </c>
      <c r="H162" s="222" t="s">
        <v>385</v>
      </c>
      <c r="I162" s="219">
        <v>11</v>
      </c>
      <c r="J162" s="219">
        <v>2020</v>
      </c>
      <c r="K162" s="225" t="s">
        <v>388</v>
      </c>
      <c r="L162" s="221" t="s">
        <v>238</v>
      </c>
      <c r="M162" s="220">
        <f t="shared" si="3"/>
        <v>202</v>
      </c>
      <c r="N162" s="220"/>
    </row>
    <row r="163" spans="1:14">
      <c r="A163" s="216">
        <v>206</v>
      </c>
      <c r="B163" s="217" t="s">
        <v>226</v>
      </c>
      <c r="C163" s="218">
        <f>IF(B163&lt;&gt;"",MATCH(B163,'Exhibitor names'!$B$19:$B$118,0),"")</f>
        <v>73</v>
      </c>
      <c r="D163" s="219">
        <v>1701</v>
      </c>
      <c r="E163" s="220">
        <v>17</v>
      </c>
      <c r="F163" s="221" t="s">
        <v>248</v>
      </c>
      <c r="G163" s="221" t="s">
        <v>261</v>
      </c>
      <c r="H163" s="222" t="s">
        <v>385</v>
      </c>
      <c r="I163" s="219">
        <v>36</v>
      </c>
      <c r="J163" s="219">
        <v>2019</v>
      </c>
      <c r="K163" s="225" t="s">
        <v>389</v>
      </c>
      <c r="L163" s="221" t="s">
        <v>238</v>
      </c>
      <c r="M163" s="220">
        <f t="shared" si="3"/>
        <v>206</v>
      </c>
      <c r="N163" s="220"/>
    </row>
    <row r="164" spans="1:14">
      <c r="A164" s="216">
        <v>207</v>
      </c>
      <c r="B164" s="217" t="s">
        <v>222</v>
      </c>
      <c r="C164" s="218">
        <f>IF(B164&lt;&gt;"",MATCH(B164,'Exhibitor names'!$B$19:$B$118,0),"")</f>
        <v>69</v>
      </c>
      <c r="D164" s="219">
        <v>601</v>
      </c>
      <c r="E164" s="220">
        <v>6</v>
      </c>
      <c r="F164" s="221" t="s">
        <v>248</v>
      </c>
      <c r="G164" s="221" t="s">
        <v>261</v>
      </c>
      <c r="H164" s="222" t="s">
        <v>390</v>
      </c>
      <c r="I164" s="219">
        <v>20</v>
      </c>
      <c r="J164" s="219">
        <v>2019</v>
      </c>
      <c r="K164" s="225" t="s">
        <v>391</v>
      </c>
      <c r="L164" s="221" t="s">
        <v>238</v>
      </c>
      <c r="M164" s="220">
        <f t="shared" si="3"/>
        <v>207</v>
      </c>
      <c r="N164" s="220"/>
    </row>
    <row r="165" spans="1:14">
      <c r="A165" s="216">
        <v>208</v>
      </c>
      <c r="B165" s="217" t="s">
        <v>222</v>
      </c>
      <c r="C165" s="218">
        <f>IF(B165&lt;&gt;"",MATCH(B165,'Exhibitor names'!$B$19:$B$118,0),"")</f>
        <v>69</v>
      </c>
      <c r="D165" s="219">
        <v>601</v>
      </c>
      <c r="E165" s="220">
        <v>6</v>
      </c>
      <c r="F165" s="221" t="s">
        <v>248</v>
      </c>
      <c r="G165" s="221" t="s">
        <v>261</v>
      </c>
      <c r="H165" s="222" t="s">
        <v>390</v>
      </c>
      <c r="I165" s="219">
        <v>1</v>
      </c>
      <c r="J165" s="219">
        <v>2018</v>
      </c>
      <c r="K165" s="225" t="s">
        <v>391</v>
      </c>
      <c r="L165" s="221" t="s">
        <v>238</v>
      </c>
      <c r="M165" s="220">
        <f t="shared" si="3"/>
        <v>208</v>
      </c>
      <c r="N165" s="220"/>
    </row>
    <row r="166" spans="1:14">
      <c r="A166" s="216">
        <v>209</v>
      </c>
      <c r="B166" s="217" t="s">
        <v>222</v>
      </c>
      <c r="C166" s="218">
        <f>IF(B166&lt;&gt;"",MATCH(B166,'Exhibitor names'!$B$19:$B$118,0),"")</f>
        <v>69</v>
      </c>
      <c r="D166" s="219">
        <v>1204</v>
      </c>
      <c r="E166" s="220">
        <v>12</v>
      </c>
      <c r="F166" s="221" t="s">
        <v>252</v>
      </c>
      <c r="G166" s="221" t="s">
        <v>263</v>
      </c>
      <c r="H166" s="222" t="s">
        <v>390</v>
      </c>
      <c r="I166" s="219">
        <v>27</v>
      </c>
      <c r="J166" s="219">
        <v>2020</v>
      </c>
      <c r="K166" s="225" t="s">
        <v>392</v>
      </c>
      <c r="L166" s="221" t="s">
        <v>238</v>
      </c>
      <c r="M166" s="220">
        <f t="shared" si="3"/>
        <v>209</v>
      </c>
      <c r="N166" s="220"/>
    </row>
    <row r="167" spans="1:14">
      <c r="A167" s="216">
        <v>210</v>
      </c>
      <c r="B167" s="217" t="s">
        <v>223</v>
      </c>
      <c r="C167" s="218">
        <f>IF(B167&lt;&gt;"",MATCH(B167,'Exhibitor names'!$B$19:$B$118,0),"")</f>
        <v>70</v>
      </c>
      <c r="D167" s="219">
        <v>102</v>
      </c>
      <c r="E167" s="220">
        <v>1</v>
      </c>
      <c r="F167" s="221" t="s">
        <v>248</v>
      </c>
      <c r="G167" s="221" t="s">
        <v>263</v>
      </c>
      <c r="H167" s="222" t="s">
        <v>393</v>
      </c>
      <c r="I167" s="219">
        <v>7</v>
      </c>
      <c r="J167" s="219">
        <v>2020</v>
      </c>
      <c r="K167" s="225" t="s">
        <v>394</v>
      </c>
      <c r="L167" s="221" t="s">
        <v>238</v>
      </c>
      <c r="M167" s="220">
        <f t="shared" si="3"/>
        <v>210</v>
      </c>
      <c r="N167" s="220"/>
    </row>
    <row r="168" spans="1:14">
      <c r="A168" s="216">
        <v>211</v>
      </c>
      <c r="B168" s="217" t="s">
        <v>223</v>
      </c>
      <c r="C168" s="218">
        <f>IF(B168&lt;&gt;"",MATCH(B168,'Exhibitor names'!$B$19:$B$118,0),"")</f>
        <v>70</v>
      </c>
      <c r="D168" s="219">
        <v>504</v>
      </c>
      <c r="E168" s="220">
        <v>5</v>
      </c>
      <c r="F168" s="221" t="s">
        <v>252</v>
      </c>
      <c r="G168" s="221" t="s">
        <v>263</v>
      </c>
      <c r="H168" s="222" t="s">
        <v>393</v>
      </c>
      <c r="I168" s="219">
        <v>1</v>
      </c>
      <c r="J168" s="219">
        <v>2020</v>
      </c>
      <c r="K168" s="225" t="s">
        <v>386</v>
      </c>
      <c r="L168" s="221" t="s">
        <v>238</v>
      </c>
      <c r="M168" s="220">
        <f t="shared" si="3"/>
        <v>211</v>
      </c>
      <c r="N168" s="220"/>
    </row>
    <row r="169" spans="1:14">
      <c r="A169" s="216">
        <v>212</v>
      </c>
      <c r="B169" s="217" t="s">
        <v>223</v>
      </c>
      <c r="C169" s="218">
        <f>IF(B169&lt;&gt;"",MATCH(B169,'Exhibitor names'!$B$19:$B$118,0),"")</f>
        <v>70</v>
      </c>
      <c r="D169" s="219">
        <v>1404</v>
      </c>
      <c r="E169" s="220">
        <v>14</v>
      </c>
      <c r="F169" s="221" t="s">
        <v>252</v>
      </c>
      <c r="G169" s="221" t="s">
        <v>263</v>
      </c>
      <c r="H169" s="222" t="s">
        <v>393</v>
      </c>
      <c r="I169" s="219">
        <v>3</v>
      </c>
      <c r="J169" s="219">
        <v>2020</v>
      </c>
      <c r="K169" s="225" t="s">
        <v>395</v>
      </c>
      <c r="L169" s="221" t="s">
        <v>238</v>
      </c>
      <c r="M169" s="220">
        <f t="shared" si="3"/>
        <v>212</v>
      </c>
      <c r="N169" s="220"/>
    </row>
    <row r="170" spans="1:14">
      <c r="A170" s="216">
        <v>213</v>
      </c>
      <c r="B170" s="217" t="s">
        <v>224</v>
      </c>
      <c r="C170" s="218">
        <f>IF(B170&lt;&gt;"",MATCH(B170,'Exhibitor names'!$B$19:$B$118,0),"")</f>
        <v>71</v>
      </c>
      <c r="D170" s="219">
        <v>301</v>
      </c>
      <c r="E170" s="220">
        <v>3</v>
      </c>
      <c r="F170" s="221" t="s">
        <v>248</v>
      </c>
      <c r="G170" s="221" t="s">
        <v>261</v>
      </c>
      <c r="H170" s="222" t="s">
        <v>396</v>
      </c>
      <c r="I170" s="219">
        <v>10</v>
      </c>
      <c r="J170" s="219">
        <v>2017</v>
      </c>
      <c r="K170" s="225" t="s">
        <v>397</v>
      </c>
      <c r="L170" s="221" t="s">
        <v>238</v>
      </c>
      <c r="M170" s="220">
        <f t="shared" si="3"/>
        <v>213</v>
      </c>
      <c r="N170" s="220"/>
    </row>
    <row r="171" spans="1:14">
      <c r="A171" s="216">
        <v>214</v>
      </c>
      <c r="B171" s="217" t="s">
        <v>224</v>
      </c>
      <c r="C171" s="218">
        <f>IF(B171&lt;&gt;"",MATCH(B171,'Exhibitor names'!$B$19:$B$118,0),"")</f>
        <v>71</v>
      </c>
      <c r="D171" s="219">
        <v>301</v>
      </c>
      <c r="E171" s="220">
        <v>3</v>
      </c>
      <c r="F171" s="221" t="s">
        <v>248</v>
      </c>
      <c r="G171" s="221" t="s">
        <v>261</v>
      </c>
      <c r="H171" s="222" t="s">
        <v>396</v>
      </c>
      <c r="I171" s="219">
        <v>9</v>
      </c>
      <c r="J171" s="219">
        <v>2019</v>
      </c>
      <c r="K171" s="225" t="s">
        <v>397</v>
      </c>
      <c r="L171" s="221" t="s">
        <v>238</v>
      </c>
      <c r="M171" s="220">
        <f t="shared" si="3"/>
        <v>214</v>
      </c>
      <c r="N171" s="220"/>
    </row>
    <row r="172" spans="1:14">
      <c r="A172" s="216">
        <v>215</v>
      </c>
      <c r="B172" s="217" t="s">
        <v>224</v>
      </c>
      <c r="C172" s="218">
        <f>IF(B172&lt;&gt;"",MATCH(B172,'Exhibitor names'!$B$19:$B$118,0),"")</f>
        <v>71</v>
      </c>
      <c r="D172" s="219">
        <v>101</v>
      </c>
      <c r="E172" s="220">
        <v>1</v>
      </c>
      <c r="F172" s="221" t="s">
        <v>248</v>
      </c>
      <c r="G172" s="221" t="s">
        <v>261</v>
      </c>
      <c r="H172" s="222" t="s">
        <v>396</v>
      </c>
      <c r="I172" s="219">
        <v>20</v>
      </c>
      <c r="J172" s="219">
        <v>2019</v>
      </c>
      <c r="K172" s="225" t="s">
        <v>394</v>
      </c>
      <c r="L172" s="221" t="s">
        <v>238</v>
      </c>
      <c r="M172" s="220">
        <f t="shared" si="3"/>
        <v>215</v>
      </c>
      <c r="N172" s="220"/>
    </row>
    <row r="173" spans="1:14">
      <c r="A173" s="216">
        <v>216</v>
      </c>
      <c r="B173" s="217" t="s">
        <v>228</v>
      </c>
      <c r="C173" s="218">
        <f>IF(B173&lt;&gt;"",MATCH(B173,'Exhibitor names'!$B$19:$B$118,0),"")</f>
        <v>75</v>
      </c>
      <c r="D173" s="219">
        <v>501</v>
      </c>
      <c r="E173" s="220">
        <v>5</v>
      </c>
      <c r="F173" s="221" t="s">
        <v>248</v>
      </c>
      <c r="G173" s="221" t="s">
        <v>261</v>
      </c>
      <c r="H173" s="222" t="s">
        <v>398</v>
      </c>
      <c r="I173" s="219">
        <v>26</v>
      </c>
      <c r="J173" s="219">
        <v>2019</v>
      </c>
      <c r="K173" s="225" t="s">
        <v>386</v>
      </c>
      <c r="L173" s="221" t="s">
        <v>238</v>
      </c>
      <c r="M173" s="220">
        <f t="shared" si="3"/>
        <v>216</v>
      </c>
      <c r="N173" s="220"/>
    </row>
    <row r="174" spans="1:14">
      <c r="A174" s="216">
        <v>217</v>
      </c>
      <c r="B174" s="217" t="s">
        <v>228</v>
      </c>
      <c r="C174" s="218">
        <f>IF(B174&lt;&gt;"",MATCH(B174,'Exhibitor names'!$B$19:$B$118,0),"")</f>
        <v>75</v>
      </c>
      <c r="D174" s="219">
        <v>903</v>
      </c>
      <c r="E174" s="220">
        <v>9</v>
      </c>
      <c r="F174" s="221" t="s">
        <v>252</v>
      </c>
      <c r="G174" s="221" t="s">
        <v>261</v>
      </c>
      <c r="H174" s="222" t="s">
        <v>398</v>
      </c>
      <c r="I174" s="219">
        <v>15</v>
      </c>
      <c r="J174" s="219">
        <v>2019</v>
      </c>
      <c r="K174" s="225" t="s">
        <v>399</v>
      </c>
      <c r="L174" s="221" t="s">
        <v>238</v>
      </c>
      <c r="M174" s="220">
        <f t="shared" si="3"/>
        <v>217</v>
      </c>
      <c r="N174" s="220"/>
    </row>
    <row r="175" spans="1:14">
      <c r="A175" s="216">
        <v>218</v>
      </c>
      <c r="B175" s="217" t="s">
        <v>228</v>
      </c>
      <c r="C175" s="218">
        <f>IF(B175&lt;&gt;"",MATCH(B175,'Exhibitor names'!$B$19:$B$118,0),"")</f>
        <v>75</v>
      </c>
      <c r="D175" s="219">
        <v>302</v>
      </c>
      <c r="E175" s="220">
        <v>3</v>
      </c>
      <c r="F175" s="221" t="s">
        <v>248</v>
      </c>
      <c r="G175" s="221" t="s">
        <v>263</v>
      </c>
      <c r="H175" s="222" t="s">
        <v>398</v>
      </c>
      <c r="I175" s="219">
        <v>20</v>
      </c>
      <c r="J175" s="219">
        <v>2020</v>
      </c>
      <c r="K175" s="225" t="s">
        <v>397</v>
      </c>
      <c r="L175" s="221" t="s">
        <v>238</v>
      </c>
      <c r="M175" s="220">
        <f t="shared" si="3"/>
        <v>218</v>
      </c>
      <c r="N175" s="220"/>
    </row>
    <row r="176" spans="1:14">
      <c r="A176" s="216">
        <v>219</v>
      </c>
      <c r="B176" s="217" t="s">
        <v>228</v>
      </c>
      <c r="C176" s="218">
        <f>IF(B176&lt;&gt;"",MATCH(B176,'Exhibitor names'!$B$19:$B$118,0),"")</f>
        <v>75</v>
      </c>
      <c r="D176" s="219">
        <v>2201</v>
      </c>
      <c r="E176" s="220">
        <v>22</v>
      </c>
      <c r="F176" s="221" t="s">
        <v>248</v>
      </c>
      <c r="G176" s="221" t="s">
        <v>261</v>
      </c>
      <c r="H176" s="222" t="s">
        <v>398</v>
      </c>
      <c r="I176" s="219">
        <v>23</v>
      </c>
      <c r="J176" s="219">
        <v>2019</v>
      </c>
      <c r="K176" s="225" t="s">
        <v>400</v>
      </c>
      <c r="L176" s="221" t="s">
        <v>238</v>
      </c>
      <c r="M176" s="220">
        <f t="shared" si="3"/>
        <v>219</v>
      </c>
      <c r="N176" s="220"/>
    </row>
    <row r="177" spans="1:14">
      <c r="A177" s="216">
        <v>221</v>
      </c>
      <c r="B177" s="217" t="s">
        <v>221</v>
      </c>
      <c r="C177" s="218">
        <f>IF(B177&lt;&gt;"",MATCH(B177,'Exhibitor names'!$B$19:$B$118,0),"")</f>
        <v>68</v>
      </c>
      <c r="D177" s="219">
        <v>101</v>
      </c>
      <c r="E177" s="220">
        <v>1</v>
      </c>
      <c r="F177" s="221" t="s">
        <v>248</v>
      </c>
      <c r="G177" s="221" t="s">
        <v>261</v>
      </c>
      <c r="H177" s="222" t="s">
        <v>401</v>
      </c>
      <c r="I177" s="219">
        <v>7</v>
      </c>
      <c r="J177" s="219">
        <v>2019</v>
      </c>
      <c r="K177" s="225" t="s">
        <v>394</v>
      </c>
      <c r="L177" s="221" t="s">
        <v>238</v>
      </c>
      <c r="M177" s="220">
        <f t="shared" si="3"/>
        <v>221</v>
      </c>
      <c r="N177" s="220"/>
    </row>
    <row r="178" spans="1:14">
      <c r="A178" s="216">
        <v>222</v>
      </c>
      <c r="B178" s="217" t="s">
        <v>221</v>
      </c>
      <c r="C178" s="218">
        <f>IF(B178&lt;&gt;"",MATCH(B178,'Exhibitor names'!$B$19:$B$118,0),"")</f>
        <v>68</v>
      </c>
      <c r="D178" s="219">
        <v>301</v>
      </c>
      <c r="E178" s="220">
        <v>3</v>
      </c>
      <c r="F178" s="221" t="s">
        <v>248</v>
      </c>
      <c r="G178" s="221" t="s">
        <v>261</v>
      </c>
      <c r="H178" s="222" t="s">
        <v>401</v>
      </c>
      <c r="I178" s="219">
        <v>8</v>
      </c>
      <c r="J178" s="219">
        <v>2019</v>
      </c>
      <c r="K178" s="225" t="s">
        <v>397</v>
      </c>
      <c r="L178" s="221" t="s">
        <v>238</v>
      </c>
      <c r="M178" s="220">
        <f t="shared" si="3"/>
        <v>222</v>
      </c>
      <c r="N178" s="220"/>
    </row>
    <row r="179" spans="1:14">
      <c r="A179" s="216">
        <v>223</v>
      </c>
      <c r="B179" s="217" t="s">
        <v>221</v>
      </c>
      <c r="C179" s="218">
        <f>IF(B179&lt;&gt;"",MATCH(B179,'Exhibitor names'!$B$19:$B$118,0),"")</f>
        <v>68</v>
      </c>
      <c r="D179" s="219">
        <v>703</v>
      </c>
      <c r="E179" s="220">
        <v>7</v>
      </c>
      <c r="F179" s="221" t="s">
        <v>252</v>
      </c>
      <c r="G179" s="221" t="s">
        <v>261</v>
      </c>
      <c r="H179" s="222" t="s">
        <v>401</v>
      </c>
      <c r="I179" s="219">
        <v>2</v>
      </c>
      <c r="J179" s="219">
        <v>2019</v>
      </c>
      <c r="K179" s="225" t="s">
        <v>402</v>
      </c>
      <c r="L179" s="221" t="s">
        <v>238</v>
      </c>
      <c r="M179" s="220">
        <f t="shared" si="3"/>
        <v>223</v>
      </c>
      <c r="N179" s="220"/>
    </row>
    <row r="180" spans="1:14">
      <c r="A180" s="216">
        <v>224</v>
      </c>
      <c r="B180" s="217" t="s">
        <v>225</v>
      </c>
      <c r="C180" s="218">
        <f>IF(B180&lt;&gt;"",MATCH(B180,'Exhibitor names'!$B$19:$B$118,0),"")</f>
        <v>72</v>
      </c>
      <c r="D180" s="219">
        <v>701</v>
      </c>
      <c r="E180" s="220">
        <v>7</v>
      </c>
      <c r="F180" s="221" t="s">
        <v>248</v>
      </c>
      <c r="G180" s="221" t="s">
        <v>261</v>
      </c>
      <c r="H180" s="222" t="s">
        <v>403</v>
      </c>
      <c r="I180" s="219">
        <v>2</v>
      </c>
      <c r="J180" s="219">
        <v>2019</v>
      </c>
      <c r="K180" s="225" t="s">
        <v>402</v>
      </c>
      <c r="L180" s="221" t="s">
        <v>238</v>
      </c>
      <c r="M180" s="220">
        <f t="shared" si="3"/>
        <v>224</v>
      </c>
      <c r="N180" s="220"/>
    </row>
    <row r="181" spans="1:14">
      <c r="A181" s="216">
        <v>225</v>
      </c>
      <c r="B181" s="217" t="s">
        <v>225</v>
      </c>
      <c r="C181" s="218">
        <f>IF(B181&lt;&gt;"",MATCH(B181,'Exhibitor names'!$B$19:$B$118,0),"")</f>
        <v>72</v>
      </c>
      <c r="D181" s="219">
        <v>704</v>
      </c>
      <c r="E181" s="220">
        <v>7</v>
      </c>
      <c r="F181" s="221" t="s">
        <v>252</v>
      </c>
      <c r="G181" s="221" t="s">
        <v>263</v>
      </c>
      <c r="H181" s="222" t="s">
        <v>403</v>
      </c>
      <c r="I181" s="219">
        <v>4</v>
      </c>
      <c r="J181" s="219">
        <v>2020</v>
      </c>
      <c r="K181" s="225" t="s">
        <v>404</v>
      </c>
      <c r="L181" s="221" t="s">
        <v>238</v>
      </c>
      <c r="M181" s="220">
        <f t="shared" si="3"/>
        <v>225</v>
      </c>
      <c r="N181" s="220"/>
    </row>
    <row r="182" spans="1:14">
      <c r="A182" s="216">
        <v>226</v>
      </c>
      <c r="B182" s="217" t="s">
        <v>220</v>
      </c>
      <c r="C182" s="218">
        <f>IF(B182&lt;&gt;"",MATCH(B182,'Exhibitor names'!$B$19:$B$118,0),"")</f>
        <v>67</v>
      </c>
      <c r="D182" s="219">
        <v>2202</v>
      </c>
      <c r="E182" s="220">
        <v>22</v>
      </c>
      <c r="F182" s="221" t="s">
        <v>248</v>
      </c>
      <c r="G182" s="221" t="s">
        <v>263</v>
      </c>
      <c r="H182" s="222" t="s">
        <v>405</v>
      </c>
      <c r="I182" s="219">
        <v>96</v>
      </c>
      <c r="J182" s="219">
        <v>2020</v>
      </c>
      <c r="K182" s="225" t="s">
        <v>406</v>
      </c>
      <c r="L182" s="221" t="s">
        <v>238</v>
      </c>
      <c r="M182" s="220">
        <f t="shared" si="3"/>
        <v>226</v>
      </c>
      <c r="N182" s="220"/>
    </row>
    <row r="183" spans="1:14">
      <c r="A183" s="216">
        <v>227</v>
      </c>
      <c r="B183" s="217" t="s">
        <v>220</v>
      </c>
      <c r="C183" s="218">
        <f>IF(B183&lt;&gt;"",MATCH(B183,'Exhibitor names'!$B$19:$B$118,0),"")</f>
        <v>67</v>
      </c>
      <c r="D183" s="219">
        <v>1001</v>
      </c>
      <c r="E183" s="220">
        <v>10</v>
      </c>
      <c r="F183" s="221" t="s">
        <v>248</v>
      </c>
      <c r="G183" s="221" t="s">
        <v>261</v>
      </c>
      <c r="H183" s="222" t="s">
        <v>405</v>
      </c>
      <c r="I183" s="219">
        <v>164</v>
      </c>
      <c r="J183" s="219">
        <v>2019</v>
      </c>
      <c r="K183" s="225" t="s">
        <v>407</v>
      </c>
      <c r="L183" s="221" t="s">
        <v>238</v>
      </c>
      <c r="M183" s="220">
        <f t="shared" si="3"/>
        <v>227</v>
      </c>
      <c r="N183" s="220"/>
    </row>
    <row r="184" spans="1:14">
      <c r="A184" s="216">
        <v>228</v>
      </c>
      <c r="B184" s="217" t="s">
        <v>220</v>
      </c>
      <c r="C184" s="218">
        <f>IF(B184&lt;&gt;"",MATCH(B184,'Exhibitor names'!$B$19:$B$118,0),"")</f>
        <v>67</v>
      </c>
      <c r="D184" s="219">
        <v>1104</v>
      </c>
      <c r="E184" s="220">
        <v>11</v>
      </c>
      <c r="F184" s="221" t="s">
        <v>252</v>
      </c>
      <c r="G184" s="221" t="s">
        <v>263</v>
      </c>
      <c r="H184" s="222" t="s">
        <v>405</v>
      </c>
      <c r="I184" s="219">
        <v>33</v>
      </c>
      <c r="J184" s="219">
        <v>2020</v>
      </c>
      <c r="K184" s="225" t="s">
        <v>408</v>
      </c>
      <c r="L184" s="221" t="s">
        <v>238</v>
      </c>
      <c r="M184" s="220">
        <f t="shared" si="3"/>
        <v>228</v>
      </c>
      <c r="N184" s="220"/>
    </row>
    <row r="185" spans="1:14">
      <c r="A185" s="216">
        <v>229</v>
      </c>
      <c r="B185" s="217" t="s">
        <v>220</v>
      </c>
      <c r="C185" s="218">
        <f>IF(B185&lt;&gt;"",MATCH(B185,'Exhibitor names'!$B$19:$B$118,0),"")</f>
        <v>67</v>
      </c>
      <c r="D185" s="219">
        <v>402</v>
      </c>
      <c r="E185" s="220">
        <v>4</v>
      </c>
      <c r="F185" s="221" t="s">
        <v>248</v>
      </c>
      <c r="G185" s="221" t="s">
        <v>263</v>
      </c>
      <c r="H185" s="222" t="s">
        <v>405</v>
      </c>
      <c r="I185" s="219">
        <v>15</v>
      </c>
      <c r="J185" s="219">
        <v>2020</v>
      </c>
      <c r="K185" s="225" t="s">
        <v>409</v>
      </c>
      <c r="L185" s="221" t="s">
        <v>238</v>
      </c>
      <c r="M185" s="220">
        <f t="shared" si="3"/>
        <v>229</v>
      </c>
      <c r="N185" s="220"/>
    </row>
    <row r="186" spans="1:14">
      <c r="A186" s="216">
        <v>230</v>
      </c>
      <c r="B186" s="217" t="s">
        <v>220</v>
      </c>
      <c r="C186" s="218">
        <f>IF(B186&lt;&gt;"",MATCH(B186,'Exhibitor names'!$B$19:$B$118,0),"")</f>
        <v>67</v>
      </c>
      <c r="D186" s="219">
        <v>1303</v>
      </c>
      <c r="E186" s="220">
        <v>13</v>
      </c>
      <c r="F186" s="221" t="s">
        <v>252</v>
      </c>
      <c r="G186" s="221" t="s">
        <v>261</v>
      </c>
      <c r="H186" s="222" t="s">
        <v>405</v>
      </c>
      <c r="I186" s="219">
        <v>137</v>
      </c>
      <c r="J186" s="219">
        <v>2018</v>
      </c>
      <c r="K186" s="225" t="s">
        <v>410</v>
      </c>
      <c r="L186" s="221" t="s">
        <v>238</v>
      </c>
      <c r="M186" s="220">
        <f t="shared" si="3"/>
        <v>230</v>
      </c>
      <c r="N186" s="220"/>
    </row>
    <row r="187" spans="1:14">
      <c r="A187" s="216">
        <v>231</v>
      </c>
      <c r="B187" s="217" t="s">
        <v>220</v>
      </c>
      <c r="C187" s="218">
        <f>IF(B187&lt;&gt;"",MATCH(B187,'Exhibitor names'!$B$19:$B$118,0),"")</f>
        <v>67</v>
      </c>
      <c r="D187" s="219">
        <v>301</v>
      </c>
      <c r="E187" s="220">
        <v>3</v>
      </c>
      <c r="F187" s="221" t="s">
        <v>248</v>
      </c>
      <c r="G187" s="221" t="s">
        <v>261</v>
      </c>
      <c r="H187" s="222" t="s">
        <v>405</v>
      </c>
      <c r="I187" s="219">
        <v>161</v>
      </c>
      <c r="J187" s="219">
        <v>2019</v>
      </c>
      <c r="K187" s="225" t="s">
        <v>397</v>
      </c>
      <c r="L187" s="221" t="s">
        <v>238</v>
      </c>
      <c r="M187" s="220">
        <f t="shared" si="3"/>
        <v>231</v>
      </c>
      <c r="N187" s="220"/>
    </row>
    <row r="188" spans="1:14">
      <c r="A188" s="216">
        <v>232</v>
      </c>
      <c r="B188" s="217" t="s">
        <v>227</v>
      </c>
      <c r="C188" s="218">
        <f>IF(B188&lt;&gt;"",MATCH(B188,'Exhibitor names'!$B$19:$B$118,0),"")</f>
        <v>74</v>
      </c>
      <c r="D188" s="219">
        <v>302</v>
      </c>
      <c r="E188" s="220">
        <v>3</v>
      </c>
      <c r="F188" s="221" t="s">
        <v>248</v>
      </c>
      <c r="G188" s="221" t="s">
        <v>263</v>
      </c>
      <c r="H188" s="222" t="s">
        <v>382</v>
      </c>
      <c r="I188" s="219">
        <v>144</v>
      </c>
      <c r="J188" s="219">
        <v>2020</v>
      </c>
      <c r="K188" s="225" t="s">
        <v>397</v>
      </c>
      <c r="L188" s="221" t="s">
        <v>238</v>
      </c>
      <c r="M188" s="220">
        <f t="shared" si="3"/>
        <v>232</v>
      </c>
      <c r="N188" s="220"/>
    </row>
    <row r="189" spans="1:14">
      <c r="A189" s="216">
        <v>233</v>
      </c>
      <c r="B189" s="217" t="s">
        <v>227</v>
      </c>
      <c r="C189" s="218">
        <f>IF(B189&lt;&gt;"",MATCH(B189,'Exhibitor names'!$B$19:$B$118,0),"")</f>
        <v>74</v>
      </c>
      <c r="D189" s="219">
        <v>403</v>
      </c>
      <c r="E189" s="220">
        <v>4</v>
      </c>
      <c r="F189" s="221" t="s">
        <v>252</v>
      </c>
      <c r="G189" s="221" t="s">
        <v>261</v>
      </c>
      <c r="H189" s="222" t="s">
        <v>382</v>
      </c>
      <c r="I189" s="219">
        <v>106</v>
      </c>
      <c r="J189" s="219">
        <v>2019</v>
      </c>
      <c r="K189" s="225" t="s">
        <v>409</v>
      </c>
      <c r="L189" s="221" t="s">
        <v>238</v>
      </c>
      <c r="M189" s="220">
        <f t="shared" si="3"/>
        <v>233</v>
      </c>
      <c r="N189" s="220"/>
    </row>
    <row r="190" spans="1:14">
      <c r="A190" s="216">
        <v>234</v>
      </c>
      <c r="B190" s="217" t="s">
        <v>227</v>
      </c>
      <c r="C190" s="218">
        <f>IF(B190&lt;&gt;"",MATCH(B190,'Exhibitor names'!$B$19:$B$118,0),"")</f>
        <v>74</v>
      </c>
      <c r="D190" s="219">
        <v>101</v>
      </c>
      <c r="E190" s="220">
        <v>1</v>
      </c>
      <c r="F190" s="221" t="s">
        <v>248</v>
      </c>
      <c r="G190" s="221" t="s">
        <v>261</v>
      </c>
      <c r="H190" s="222" t="s">
        <v>382</v>
      </c>
      <c r="I190" s="219">
        <v>104</v>
      </c>
      <c r="J190" s="219">
        <v>2019</v>
      </c>
      <c r="K190" s="225" t="s">
        <v>394</v>
      </c>
      <c r="L190" s="221" t="s">
        <v>238</v>
      </c>
      <c r="M190" s="220">
        <f t="shared" si="3"/>
        <v>234</v>
      </c>
      <c r="N190" s="220"/>
    </row>
    <row r="191" spans="1:14">
      <c r="A191" s="216">
        <v>235</v>
      </c>
      <c r="B191" s="217" t="s">
        <v>227</v>
      </c>
      <c r="C191" s="218">
        <f>IF(B191&lt;&gt;"",MATCH(B191,'Exhibitor names'!$B$19:$B$118,0),"")</f>
        <v>74</v>
      </c>
      <c r="D191" s="219">
        <v>102</v>
      </c>
      <c r="E191" s="220">
        <v>1</v>
      </c>
      <c r="F191" s="221" t="s">
        <v>248</v>
      </c>
      <c r="G191" s="221" t="s">
        <v>263</v>
      </c>
      <c r="H191" s="222" t="s">
        <v>382</v>
      </c>
      <c r="I191" s="219">
        <v>143</v>
      </c>
      <c r="J191" s="219">
        <v>2020</v>
      </c>
      <c r="K191" s="225" t="s">
        <v>394</v>
      </c>
      <c r="L191" s="221" t="s">
        <v>238</v>
      </c>
      <c r="M191" s="220">
        <f t="shared" si="3"/>
        <v>235</v>
      </c>
      <c r="N191" s="220"/>
    </row>
    <row r="192" spans="1:14">
      <c r="A192" s="216">
        <v>236</v>
      </c>
      <c r="B192" s="217" t="s">
        <v>227</v>
      </c>
      <c r="C192" s="218">
        <f>IF(B192&lt;&gt;"",MATCH(B192,'Exhibitor names'!$B$19:$B$118,0),"")</f>
        <v>74</v>
      </c>
      <c r="D192" s="219">
        <v>1401</v>
      </c>
      <c r="E192" s="220">
        <v>14</v>
      </c>
      <c r="F192" s="221" t="s">
        <v>248</v>
      </c>
      <c r="G192" s="221" t="s">
        <v>261</v>
      </c>
      <c r="H192" s="222" t="s">
        <v>382</v>
      </c>
      <c r="I192" s="219">
        <v>105</v>
      </c>
      <c r="J192" s="219">
        <v>2019</v>
      </c>
      <c r="K192" s="225" t="s">
        <v>411</v>
      </c>
      <c r="L192" s="221" t="s">
        <v>238</v>
      </c>
      <c r="M192" s="220">
        <f t="shared" si="3"/>
        <v>236</v>
      </c>
      <c r="N192" s="220"/>
    </row>
    <row r="193" spans="1:14">
      <c r="A193" s="216"/>
      <c r="B193" s="217"/>
      <c r="C193" s="218" t="str">
        <f>IF(B193&lt;&gt;"",MATCH(B193,'Exhibitor names'!$B$19:$B$118,0),"")</f>
        <v/>
      </c>
      <c r="D193" s="226"/>
      <c r="E193" s="220"/>
      <c r="F193" s="221"/>
      <c r="G193" s="221"/>
      <c r="H193" s="227"/>
      <c r="I193" s="226"/>
      <c r="J193" s="226"/>
      <c r="K193" s="225"/>
      <c r="L193" s="221" t="s">
        <v>238</v>
      </c>
      <c r="M193" s="220" t="str">
        <f t="shared" si="3"/>
        <v/>
      </c>
      <c r="N193" s="220"/>
    </row>
    <row r="194" spans="1:14">
      <c r="A194" s="216"/>
      <c r="B194" s="217"/>
      <c r="C194" s="218" t="str">
        <f>IF(B194&lt;&gt;"",MATCH(B194,'Exhibitor names'!$B$19:$B$118,0),"")</f>
        <v/>
      </c>
      <c r="D194" s="226"/>
      <c r="E194" s="220"/>
      <c r="F194" s="221"/>
      <c r="G194" s="221"/>
      <c r="H194" s="227"/>
      <c r="I194" s="226"/>
      <c r="J194" s="226"/>
      <c r="K194" s="225"/>
      <c r="L194" s="221" t="s">
        <v>238</v>
      </c>
      <c r="M194" s="220" t="str">
        <f t="shared" si="3"/>
        <v/>
      </c>
      <c r="N194" s="220"/>
    </row>
    <row r="195" spans="1:14">
      <c r="A195" s="216"/>
      <c r="B195" s="217"/>
      <c r="C195" s="218" t="str">
        <f>IF(B195&lt;&gt;"",MATCH(B195,'Exhibitor names'!$B$19:$B$118,0),"")</f>
        <v/>
      </c>
      <c r="D195" s="226"/>
      <c r="E195" s="220"/>
      <c r="F195" s="221"/>
      <c r="G195" s="221"/>
      <c r="H195" s="227"/>
      <c r="I195" s="226"/>
      <c r="J195" s="226"/>
      <c r="K195" s="225"/>
      <c r="L195" s="221" t="s">
        <v>238</v>
      </c>
      <c r="M195" s="220" t="str">
        <f t="shared" si="3"/>
        <v/>
      </c>
      <c r="N195" s="220"/>
    </row>
    <row r="196" spans="1:14">
      <c r="A196" s="216"/>
      <c r="B196" s="217"/>
      <c r="C196" s="218" t="str">
        <f>IF(B196&lt;&gt;"",MATCH(B196,'Exhibitor names'!$B$19:$B$118,0),"")</f>
        <v/>
      </c>
      <c r="D196" s="226"/>
      <c r="E196" s="220"/>
      <c r="F196" s="221"/>
      <c r="G196" s="221"/>
      <c r="H196" s="227"/>
      <c r="I196" s="226"/>
      <c r="J196" s="226"/>
      <c r="K196" s="225"/>
      <c r="L196" s="221" t="s">
        <v>238</v>
      </c>
      <c r="M196" s="220" t="str">
        <f t="shared" si="3"/>
        <v/>
      </c>
      <c r="N196" s="220"/>
    </row>
    <row r="197" spans="1:14">
      <c r="A197" s="216"/>
      <c r="B197" s="217"/>
      <c r="C197" s="218" t="str">
        <f>IF(B197&lt;&gt;"",MATCH(B197,'Exhibitor names'!$B$19:$B$118,0),"")</f>
        <v/>
      </c>
      <c r="D197" s="226"/>
      <c r="E197" s="220"/>
      <c r="F197" s="221"/>
      <c r="G197" s="221"/>
      <c r="H197" s="227"/>
      <c r="I197" s="226"/>
      <c r="J197" s="226"/>
      <c r="K197" s="225"/>
      <c r="L197" s="221" t="s">
        <v>238</v>
      </c>
      <c r="M197" s="220" t="str">
        <f t="shared" si="3"/>
        <v/>
      </c>
      <c r="N197" s="220"/>
    </row>
    <row r="198" spans="1:14">
      <c r="A198" s="216"/>
      <c r="B198" s="217"/>
      <c r="C198" s="218" t="str">
        <f>IF(B198&lt;&gt;"",MATCH(B198,'Exhibitor names'!$B$19:$B$118,0),"")</f>
        <v/>
      </c>
      <c r="D198" s="226"/>
      <c r="E198" s="220"/>
      <c r="F198" s="221"/>
      <c r="G198" s="221"/>
      <c r="H198" s="227"/>
      <c r="I198" s="226"/>
      <c r="J198" s="226"/>
      <c r="K198" s="225"/>
      <c r="L198" s="221" t="s">
        <v>238</v>
      </c>
      <c r="M198" s="220" t="str">
        <f t="shared" si="3"/>
        <v/>
      </c>
      <c r="N198" s="220"/>
    </row>
    <row r="199" spans="1:14">
      <c r="A199" s="216"/>
      <c r="B199" s="217"/>
      <c r="C199" s="218" t="str">
        <f>IF(B199&lt;&gt;"",MATCH(B199,'Exhibitor names'!$B$19:$B$118,0),"")</f>
        <v/>
      </c>
      <c r="D199" s="226"/>
      <c r="E199" s="220"/>
      <c r="F199" s="221"/>
      <c r="G199" s="221"/>
      <c r="H199" s="227"/>
      <c r="I199" s="226"/>
      <c r="J199" s="226"/>
      <c r="K199" s="225"/>
      <c r="L199" s="221" t="s">
        <v>238</v>
      </c>
      <c r="M199" s="220" t="str">
        <f t="shared" si="3"/>
        <v/>
      </c>
      <c r="N199" s="220"/>
    </row>
    <row r="200" spans="1:14">
      <c r="A200" s="216"/>
      <c r="B200" s="217"/>
      <c r="C200" s="218" t="str">
        <f>IF(B200&lt;&gt;"",MATCH(B200,'Exhibitor names'!$B$19:$B$118,0),"")</f>
        <v/>
      </c>
      <c r="D200" s="226"/>
      <c r="E200" s="220"/>
      <c r="F200" s="221"/>
      <c r="G200" s="221"/>
      <c r="H200" s="227"/>
      <c r="I200" s="226"/>
      <c r="J200" s="226"/>
      <c r="K200" s="225"/>
      <c r="L200" s="221" t="s">
        <v>238</v>
      </c>
      <c r="M200" s="220" t="str">
        <f t="shared" si="3"/>
        <v/>
      </c>
      <c r="N200" s="220"/>
    </row>
    <row r="201" spans="1:14">
      <c r="A201" s="216"/>
      <c r="B201" s="217"/>
      <c r="C201" s="218" t="str">
        <f>IF(B201&lt;&gt;"",MATCH(B201,'Exhibitor names'!$B$19:$B$118,0),"")</f>
        <v/>
      </c>
      <c r="D201" s="226"/>
      <c r="E201" s="220"/>
      <c r="F201" s="221"/>
      <c r="G201" s="221"/>
      <c r="H201" s="227"/>
      <c r="I201" s="226"/>
      <c r="J201" s="226"/>
      <c r="K201" s="225"/>
      <c r="L201" s="221" t="s">
        <v>238</v>
      </c>
      <c r="M201" s="220" t="str">
        <f t="shared" si="3"/>
        <v/>
      </c>
      <c r="N201" s="220"/>
    </row>
    <row r="202" spans="1:14">
      <c r="A202" s="216"/>
      <c r="B202" s="217"/>
      <c r="C202" s="218" t="str">
        <f>IF(B202&lt;&gt;"",MATCH(B202,'Exhibitor names'!$B$19:$B$118,0),"")</f>
        <v/>
      </c>
      <c r="D202" s="226"/>
      <c r="E202" s="220"/>
      <c r="F202" s="221"/>
      <c r="G202" s="221"/>
      <c r="H202" s="227"/>
      <c r="I202" s="226"/>
      <c r="J202" s="226"/>
      <c r="K202" s="225"/>
      <c r="L202" s="221" t="s">
        <v>238</v>
      </c>
      <c r="M202" s="220" t="str">
        <f t="shared" si="3"/>
        <v/>
      </c>
      <c r="N202" s="220"/>
    </row>
    <row r="203" spans="1:14">
      <c r="A203" s="216"/>
      <c r="B203" s="217"/>
      <c r="C203" s="218" t="str">
        <f>IF(B203&lt;&gt;"",MATCH(B203,'Exhibitor names'!$B$19:$B$118,0),"")</f>
        <v/>
      </c>
      <c r="D203" s="226"/>
      <c r="E203" s="220"/>
      <c r="F203" s="221"/>
      <c r="G203" s="221"/>
      <c r="H203" s="227"/>
      <c r="I203" s="226"/>
      <c r="J203" s="226"/>
      <c r="K203" s="225"/>
      <c r="L203" s="221" t="s">
        <v>238</v>
      </c>
      <c r="M203" s="220" t="str">
        <f t="shared" si="3"/>
        <v/>
      </c>
      <c r="N203" s="220"/>
    </row>
    <row r="204" spans="1:14">
      <c r="A204" s="216"/>
      <c r="B204" s="217"/>
      <c r="C204" s="218" t="str">
        <f>IF(B204&lt;&gt;"",MATCH(B204,'Exhibitor names'!$B$19:$B$118,0),"")</f>
        <v/>
      </c>
      <c r="D204" s="226"/>
      <c r="E204" s="220"/>
      <c r="F204" s="221"/>
      <c r="G204" s="221"/>
      <c r="H204" s="227"/>
      <c r="I204" s="226"/>
      <c r="J204" s="226"/>
      <c r="K204" s="225"/>
      <c r="L204" s="221" t="s">
        <v>238</v>
      </c>
      <c r="M204" s="220" t="str">
        <f t="shared" si="3"/>
        <v/>
      </c>
      <c r="N204" s="220"/>
    </row>
    <row r="205" spans="1:14">
      <c r="A205" s="216"/>
      <c r="B205" s="217"/>
      <c r="C205" s="218" t="str">
        <f>IF(B205&lt;&gt;"",MATCH(B205,'Exhibitor names'!$B$19:$B$118,0),"")</f>
        <v/>
      </c>
      <c r="D205" s="226"/>
      <c r="E205" s="220"/>
      <c r="F205" s="221"/>
      <c r="G205" s="221"/>
      <c r="H205" s="227"/>
      <c r="I205" s="226"/>
      <c r="J205" s="226"/>
      <c r="K205" s="225"/>
      <c r="L205" s="221" t="s">
        <v>238</v>
      </c>
      <c r="M205" s="220" t="str">
        <f t="shared" si="3"/>
        <v/>
      </c>
      <c r="N205" s="220"/>
    </row>
    <row r="206" spans="1:14">
      <c r="A206" s="216"/>
      <c r="B206" s="217"/>
      <c r="C206" s="218" t="str">
        <f>IF(B206&lt;&gt;"",MATCH(B206,'Exhibitor names'!$B$19:$B$118,0),"")</f>
        <v/>
      </c>
      <c r="D206" s="226"/>
      <c r="E206" s="220"/>
      <c r="F206" s="221"/>
      <c r="G206" s="221"/>
      <c r="H206" s="227"/>
      <c r="I206" s="226"/>
      <c r="J206" s="226"/>
      <c r="K206" s="225"/>
      <c r="L206" s="221" t="s">
        <v>238</v>
      </c>
      <c r="M206" s="220" t="str">
        <f t="shared" si="3"/>
        <v/>
      </c>
      <c r="N206" s="220"/>
    </row>
    <row r="207" spans="1:14">
      <c r="A207" s="216"/>
      <c r="B207" s="217"/>
      <c r="C207" s="218" t="str">
        <f>IF(B207&lt;&gt;"",MATCH(B207,'Exhibitor names'!$B$19:$B$118,0),"")</f>
        <v/>
      </c>
      <c r="D207" s="226"/>
      <c r="E207" s="220"/>
      <c r="F207" s="221"/>
      <c r="G207" s="221"/>
      <c r="H207" s="227"/>
      <c r="I207" s="226"/>
      <c r="J207" s="226"/>
      <c r="K207" s="225"/>
      <c r="L207" s="221" t="s">
        <v>238</v>
      </c>
      <c r="M207" s="220" t="str">
        <f t="shared" si="3"/>
        <v/>
      </c>
      <c r="N207" s="220"/>
    </row>
    <row r="208" spans="1:14">
      <c r="A208" s="216"/>
      <c r="B208" s="217"/>
      <c r="C208" s="218" t="str">
        <f>IF(B208&lt;&gt;"",MATCH(B208,'Exhibitor names'!$B$19:$B$118,0),"")</f>
        <v/>
      </c>
      <c r="D208" s="226"/>
      <c r="E208" s="220"/>
      <c r="F208" s="221"/>
      <c r="G208" s="221"/>
      <c r="H208" s="227"/>
      <c r="I208" s="226"/>
      <c r="J208" s="226"/>
      <c r="K208" s="225"/>
      <c r="L208" s="221" t="s">
        <v>238</v>
      </c>
      <c r="M208" s="220" t="str">
        <f t="shared" si="3"/>
        <v/>
      </c>
      <c r="N208" s="220"/>
    </row>
    <row r="209" spans="1:14">
      <c r="A209" s="216"/>
      <c r="B209" s="217"/>
      <c r="C209" s="218" t="str">
        <f>IF(B209&lt;&gt;"",MATCH(B209,'Exhibitor names'!$B$19:$B$118,0),"")</f>
        <v/>
      </c>
      <c r="D209" s="226"/>
      <c r="E209" s="220"/>
      <c r="F209" s="221"/>
      <c r="G209" s="221"/>
      <c r="H209" s="227"/>
      <c r="I209" s="226"/>
      <c r="J209" s="226"/>
      <c r="K209" s="225"/>
      <c r="L209" s="221" t="s">
        <v>238</v>
      </c>
      <c r="M209" s="220" t="str">
        <f t="shared" si="3"/>
        <v/>
      </c>
      <c r="N209" s="220"/>
    </row>
    <row r="210" spans="1:14">
      <c r="A210" s="216"/>
      <c r="B210" s="217"/>
      <c r="C210" s="218" t="str">
        <f>IF(B210&lt;&gt;"",MATCH(B210,'Exhibitor names'!$B$19:$B$118,0),"")</f>
        <v/>
      </c>
      <c r="D210" s="226"/>
      <c r="E210" s="220"/>
      <c r="F210" s="221"/>
      <c r="G210" s="221"/>
      <c r="H210" s="227"/>
      <c r="I210" s="226"/>
      <c r="J210" s="226"/>
      <c r="K210" s="225"/>
      <c r="L210" s="221" t="s">
        <v>238</v>
      </c>
      <c r="M210" s="220" t="str">
        <f t="shared" si="3"/>
        <v/>
      </c>
      <c r="N210" s="220"/>
    </row>
    <row r="211" spans="1:14">
      <c r="A211" s="216"/>
      <c r="B211" s="217"/>
      <c r="C211" s="218" t="str">
        <f>IF(B211&lt;&gt;"",MATCH(B211,'Exhibitor names'!$B$19:$B$118,0),"")</f>
        <v/>
      </c>
      <c r="D211" s="226"/>
      <c r="E211" s="220"/>
      <c r="F211" s="221"/>
      <c r="G211" s="221"/>
      <c r="H211" s="227"/>
      <c r="I211" s="226"/>
      <c r="J211" s="226"/>
      <c r="K211" s="225"/>
      <c r="L211" s="221" t="s">
        <v>238</v>
      </c>
      <c r="M211" s="220" t="str">
        <f t="shared" si="3"/>
        <v/>
      </c>
      <c r="N211" s="220"/>
    </row>
    <row r="212" spans="1:14">
      <c r="A212" s="216"/>
      <c r="B212" s="217"/>
      <c r="C212" s="218" t="str">
        <f>IF(B212&lt;&gt;"",MATCH(B212,'Exhibitor names'!$B$19:$B$118,0),"")</f>
        <v/>
      </c>
      <c r="D212" s="226"/>
      <c r="E212" s="220"/>
      <c r="F212" s="221"/>
      <c r="G212" s="221"/>
      <c r="H212" s="227"/>
      <c r="I212" s="226"/>
      <c r="J212" s="226"/>
      <c r="K212" s="225"/>
      <c r="L212" s="221" t="s">
        <v>238</v>
      </c>
      <c r="M212" s="220" t="str">
        <f t="shared" si="3"/>
        <v/>
      </c>
      <c r="N212" s="220"/>
    </row>
    <row r="213" spans="1:14">
      <c r="A213" s="216"/>
      <c r="B213" s="217"/>
      <c r="C213" s="218" t="str">
        <f>IF(B213&lt;&gt;"",MATCH(B213,'Exhibitor names'!$B$19:$B$118,0),"")</f>
        <v/>
      </c>
      <c r="D213" s="226"/>
      <c r="E213" s="220"/>
      <c r="F213" s="221"/>
      <c r="G213" s="221"/>
      <c r="H213" s="227"/>
      <c r="I213" s="226"/>
      <c r="J213" s="226"/>
      <c r="K213" s="225"/>
      <c r="L213" s="221" t="s">
        <v>238</v>
      </c>
      <c r="M213" s="220" t="str">
        <f t="shared" si="3"/>
        <v/>
      </c>
      <c r="N213" s="220"/>
    </row>
    <row r="214" spans="1:14">
      <c r="A214" s="216"/>
      <c r="B214" s="217"/>
      <c r="C214" s="218" t="str">
        <f>IF(B214&lt;&gt;"",MATCH(B214,'Exhibitor names'!$B$19:$B$118,0),"")</f>
        <v/>
      </c>
      <c r="D214" s="226"/>
      <c r="E214" s="220"/>
      <c r="F214" s="221"/>
      <c r="G214" s="221"/>
      <c r="H214" s="227"/>
      <c r="I214" s="226"/>
      <c r="J214" s="226"/>
      <c r="K214" s="225"/>
      <c r="L214" s="221" t="s">
        <v>238</v>
      </c>
      <c r="M214" s="220" t="str">
        <f t="shared" si="3"/>
        <v/>
      </c>
      <c r="N214" s="220"/>
    </row>
    <row r="215" spans="1:14">
      <c r="A215" s="216"/>
      <c r="B215" s="217"/>
      <c r="C215" s="218" t="str">
        <f>IF(B215&lt;&gt;"",MATCH(B215,'Exhibitor names'!$B$19:$B$118,0),"")</f>
        <v/>
      </c>
      <c r="D215" s="226"/>
      <c r="E215" s="220"/>
      <c r="F215" s="221"/>
      <c r="G215" s="221"/>
      <c r="H215" s="227"/>
      <c r="I215" s="226"/>
      <c r="J215" s="226"/>
      <c r="K215" s="225"/>
      <c r="L215" s="221" t="s">
        <v>238</v>
      </c>
      <c r="M215" s="220" t="str">
        <f t="shared" si="3"/>
        <v/>
      </c>
      <c r="N215" s="220"/>
    </row>
    <row r="216" spans="1:14">
      <c r="A216" s="216"/>
      <c r="B216" s="217"/>
      <c r="C216" s="218" t="str">
        <f>IF(B216&lt;&gt;"",MATCH(B216,'Exhibitor names'!$B$19:$B$118,0),"")</f>
        <v/>
      </c>
      <c r="D216" s="226"/>
      <c r="E216" s="220"/>
      <c r="F216" s="221"/>
      <c r="G216" s="221"/>
      <c r="H216" s="227"/>
      <c r="I216" s="226"/>
      <c r="J216" s="226"/>
      <c r="K216" s="225"/>
      <c r="L216" s="221" t="s">
        <v>238</v>
      </c>
      <c r="M216" s="220" t="str">
        <f t="shared" si="3"/>
        <v/>
      </c>
      <c r="N216" s="220"/>
    </row>
    <row r="217" spans="1:14">
      <c r="A217" s="216"/>
      <c r="B217" s="217"/>
      <c r="C217" s="218" t="str">
        <f>IF(B217&lt;&gt;"",MATCH(B217,'Exhibitor names'!$B$19:$B$118,0),"")</f>
        <v/>
      </c>
      <c r="D217" s="226"/>
      <c r="E217" s="220"/>
      <c r="F217" s="221"/>
      <c r="G217" s="221"/>
      <c r="H217" s="227"/>
      <c r="I217" s="226"/>
      <c r="J217" s="226"/>
      <c r="K217" s="225"/>
      <c r="L217" s="221" t="s">
        <v>238</v>
      </c>
      <c r="M217" s="220" t="str">
        <f t="shared" si="3"/>
        <v/>
      </c>
      <c r="N217" s="220"/>
    </row>
    <row r="218" spans="1:14">
      <c r="A218" s="216"/>
      <c r="B218" s="217"/>
      <c r="C218" s="218" t="str">
        <f>IF(B218&lt;&gt;"",MATCH(B218,'Exhibitor names'!$B$19:$B$118,0),"")</f>
        <v/>
      </c>
      <c r="D218" s="226"/>
      <c r="E218" s="220"/>
      <c r="F218" s="221"/>
      <c r="G218" s="221"/>
      <c r="H218" s="227"/>
      <c r="I218" s="226"/>
      <c r="J218" s="226"/>
      <c r="K218" s="225"/>
      <c r="L218" s="221" t="s">
        <v>238</v>
      </c>
      <c r="M218" s="220" t="str">
        <f t="shared" si="3"/>
        <v/>
      </c>
      <c r="N218" s="220"/>
    </row>
    <row r="219" spans="1:14">
      <c r="A219" s="216"/>
      <c r="B219" s="217"/>
      <c r="C219" s="218" t="str">
        <f>IF(B219&lt;&gt;"",MATCH(B219,'Exhibitor names'!$B$19:$B$118,0),"")</f>
        <v/>
      </c>
      <c r="D219" s="226"/>
      <c r="E219" s="220"/>
      <c r="F219" s="221"/>
      <c r="G219" s="221"/>
      <c r="H219" s="227"/>
      <c r="I219" s="226"/>
      <c r="J219" s="226"/>
      <c r="K219" s="225"/>
      <c r="L219" s="221" t="s">
        <v>238</v>
      </c>
      <c r="M219" s="220" t="str">
        <f t="shared" si="3"/>
        <v/>
      </c>
      <c r="N219" s="220"/>
    </row>
    <row r="220" spans="1:14">
      <c r="A220" s="216"/>
      <c r="B220" s="217"/>
      <c r="C220" s="218" t="str">
        <f>IF(B220&lt;&gt;"",MATCH(B220,'Exhibitor names'!$B$19:$B$118,0),"")</f>
        <v/>
      </c>
      <c r="D220" s="226"/>
      <c r="E220" s="220"/>
      <c r="F220" s="221"/>
      <c r="G220" s="221"/>
      <c r="H220" s="227"/>
      <c r="I220" s="226"/>
      <c r="J220" s="226"/>
      <c r="K220" s="225"/>
      <c r="L220" s="221" t="s">
        <v>238</v>
      </c>
      <c r="M220" s="220" t="str">
        <f t="shared" si="3"/>
        <v/>
      </c>
      <c r="N220" s="220"/>
    </row>
    <row r="221" spans="1:14">
      <c r="A221" s="216"/>
      <c r="B221" s="217"/>
      <c r="C221" s="218" t="str">
        <f>IF(B221&lt;&gt;"",MATCH(B221,'Exhibitor names'!$B$19:$B$118,0),"")</f>
        <v/>
      </c>
      <c r="D221" s="226"/>
      <c r="E221" s="220"/>
      <c r="F221" s="221"/>
      <c r="G221" s="221"/>
      <c r="H221" s="227"/>
      <c r="I221" s="226"/>
      <c r="J221" s="226"/>
      <c r="K221" s="225"/>
      <c r="L221" s="221" t="s">
        <v>238</v>
      </c>
      <c r="M221" s="220" t="str">
        <f t="shared" si="3"/>
        <v/>
      </c>
      <c r="N221" s="220"/>
    </row>
    <row r="222" spans="1:14">
      <c r="A222" s="216"/>
      <c r="B222" s="217"/>
      <c r="C222" s="218" t="str">
        <f>IF(B222&lt;&gt;"",MATCH(B222,'Exhibitor names'!$B$19:$B$118,0),"")</f>
        <v/>
      </c>
      <c r="D222" s="226"/>
      <c r="E222" s="220"/>
      <c r="F222" s="221"/>
      <c r="G222" s="221"/>
      <c r="H222" s="227"/>
      <c r="I222" s="226"/>
      <c r="J222" s="226"/>
      <c r="K222" s="225"/>
      <c r="L222" s="221" t="s">
        <v>238</v>
      </c>
      <c r="M222" s="220" t="str">
        <f t="shared" ref="M222:M285" si="4">IF(AND($A222&lt;&gt;"",$C222&lt;&gt;"",$D222&lt;&gt;"",$H222&lt;&gt;"",$I222&lt;&gt;"",$J222&lt;&gt;""),$A222,"")</f>
        <v/>
      </c>
      <c r="N222" s="220"/>
    </row>
    <row r="223" spans="1:14">
      <c r="A223" s="216"/>
      <c r="B223" s="217"/>
      <c r="C223" s="218" t="str">
        <f>IF(B223&lt;&gt;"",MATCH(B223,'Exhibitor names'!$B$19:$B$118,0),"")</f>
        <v/>
      </c>
      <c r="D223" s="226"/>
      <c r="E223" s="220"/>
      <c r="F223" s="221"/>
      <c r="G223" s="221"/>
      <c r="H223" s="227"/>
      <c r="I223" s="226"/>
      <c r="J223" s="226"/>
      <c r="K223" s="225"/>
      <c r="L223" s="221" t="s">
        <v>238</v>
      </c>
      <c r="M223" s="220" t="str">
        <f t="shared" si="4"/>
        <v/>
      </c>
      <c r="N223" s="220"/>
    </row>
    <row r="224" spans="1:14">
      <c r="A224" s="216"/>
      <c r="B224" s="217"/>
      <c r="C224" s="218" t="str">
        <f>IF(B224&lt;&gt;"",MATCH(B224,'Exhibitor names'!$B$19:$B$118,0),"")</f>
        <v/>
      </c>
      <c r="D224" s="226"/>
      <c r="E224" s="220"/>
      <c r="F224" s="221"/>
      <c r="G224" s="221"/>
      <c r="H224" s="227"/>
      <c r="I224" s="226"/>
      <c r="J224" s="226"/>
      <c r="K224" s="225"/>
      <c r="L224" s="221" t="s">
        <v>238</v>
      </c>
      <c r="M224" s="220" t="str">
        <f t="shared" si="4"/>
        <v/>
      </c>
      <c r="N224" s="220"/>
    </row>
    <row r="225" spans="1:14">
      <c r="A225" s="216"/>
      <c r="B225" s="217"/>
      <c r="C225" s="218" t="str">
        <f>IF(B225&lt;&gt;"",MATCH(B225,'Exhibitor names'!$B$19:$B$118,0),"")</f>
        <v/>
      </c>
      <c r="D225" s="226"/>
      <c r="E225" s="220"/>
      <c r="F225" s="221"/>
      <c r="G225" s="221"/>
      <c r="H225" s="227"/>
      <c r="I225" s="226"/>
      <c r="J225" s="226"/>
      <c r="K225" s="225"/>
      <c r="L225" s="221" t="s">
        <v>238</v>
      </c>
      <c r="M225" s="220" t="str">
        <f t="shared" si="4"/>
        <v/>
      </c>
      <c r="N225" s="220"/>
    </row>
    <row r="226" spans="1:14">
      <c r="A226" s="216"/>
      <c r="B226" s="217"/>
      <c r="C226" s="218" t="str">
        <f>IF(B226&lt;&gt;"",MATCH(B226,'Exhibitor names'!$B$19:$B$118,0),"")</f>
        <v/>
      </c>
      <c r="D226" s="226"/>
      <c r="E226" s="220"/>
      <c r="F226" s="221"/>
      <c r="G226" s="221"/>
      <c r="H226" s="227"/>
      <c r="I226" s="226"/>
      <c r="J226" s="226"/>
      <c r="K226" s="225"/>
      <c r="L226" s="221" t="s">
        <v>238</v>
      </c>
      <c r="M226" s="220" t="str">
        <f t="shared" si="4"/>
        <v/>
      </c>
      <c r="N226" s="220"/>
    </row>
    <row r="227" spans="1:14">
      <c r="A227" s="216"/>
      <c r="B227" s="217"/>
      <c r="C227" s="218" t="str">
        <f>IF(B227&lt;&gt;"",MATCH(B227,'Exhibitor names'!$B$19:$B$118,0),"")</f>
        <v/>
      </c>
      <c r="D227" s="226"/>
      <c r="E227" s="220"/>
      <c r="F227" s="221"/>
      <c r="G227" s="221"/>
      <c r="H227" s="227"/>
      <c r="I227" s="226"/>
      <c r="J227" s="226"/>
      <c r="K227" s="225"/>
      <c r="L227" s="221" t="s">
        <v>238</v>
      </c>
      <c r="M227" s="220" t="str">
        <f t="shared" si="4"/>
        <v/>
      </c>
      <c r="N227" s="220"/>
    </row>
    <row r="228" spans="1:14">
      <c r="A228" s="216"/>
      <c r="B228" s="217"/>
      <c r="C228" s="218" t="str">
        <f>IF(B228&lt;&gt;"",MATCH(B228,'Exhibitor names'!$B$19:$B$118,0),"")</f>
        <v/>
      </c>
      <c r="D228" s="226"/>
      <c r="E228" s="220"/>
      <c r="F228" s="221"/>
      <c r="G228" s="221"/>
      <c r="H228" s="227"/>
      <c r="I228" s="226"/>
      <c r="J228" s="226"/>
      <c r="K228" s="225"/>
      <c r="L228" s="221" t="s">
        <v>238</v>
      </c>
      <c r="M228" s="220" t="str">
        <f t="shared" si="4"/>
        <v/>
      </c>
      <c r="N228" s="220"/>
    </row>
    <row r="229" spans="1:14">
      <c r="A229" s="216"/>
      <c r="B229" s="217"/>
      <c r="C229" s="218" t="str">
        <f>IF(B229&lt;&gt;"",MATCH(B229,'Exhibitor names'!$B$19:$B$118,0),"")</f>
        <v/>
      </c>
      <c r="D229" s="226"/>
      <c r="E229" s="220"/>
      <c r="F229" s="221"/>
      <c r="G229" s="221"/>
      <c r="H229" s="227"/>
      <c r="I229" s="226"/>
      <c r="J229" s="226"/>
      <c r="K229" s="225"/>
      <c r="L229" s="221" t="s">
        <v>238</v>
      </c>
      <c r="M229" s="220" t="str">
        <f t="shared" si="4"/>
        <v/>
      </c>
      <c r="N229" s="220"/>
    </row>
    <row r="230" spans="1:14">
      <c r="A230" s="216"/>
      <c r="B230" s="217"/>
      <c r="C230" s="218" t="str">
        <f>IF(B230&lt;&gt;"",MATCH(B230,'Exhibitor names'!$B$19:$B$118,0),"")</f>
        <v/>
      </c>
      <c r="D230" s="226"/>
      <c r="E230" s="220"/>
      <c r="F230" s="221"/>
      <c r="G230" s="221"/>
      <c r="H230" s="227"/>
      <c r="I230" s="226"/>
      <c r="J230" s="226"/>
      <c r="K230" s="225"/>
      <c r="L230" s="221" t="s">
        <v>238</v>
      </c>
      <c r="M230" s="220" t="str">
        <f t="shared" si="4"/>
        <v/>
      </c>
      <c r="N230" s="220"/>
    </row>
    <row r="231" spans="1:14">
      <c r="A231" s="216"/>
      <c r="B231" s="217"/>
      <c r="C231" s="218" t="str">
        <f>IF(B231&lt;&gt;"",MATCH(B231,'Exhibitor names'!$B$19:$B$118,0),"")</f>
        <v/>
      </c>
      <c r="D231" s="226"/>
      <c r="E231" s="220"/>
      <c r="F231" s="221"/>
      <c r="G231" s="221"/>
      <c r="H231" s="227"/>
      <c r="I231" s="226"/>
      <c r="J231" s="226"/>
      <c r="K231" s="225"/>
      <c r="L231" s="221" t="s">
        <v>238</v>
      </c>
      <c r="M231" s="220" t="str">
        <f t="shared" si="4"/>
        <v/>
      </c>
      <c r="N231" s="220"/>
    </row>
    <row r="232" spans="1:14">
      <c r="A232" s="216"/>
      <c r="B232" s="217"/>
      <c r="C232" s="218" t="str">
        <f>IF(B232&lt;&gt;"",MATCH(B232,'Exhibitor names'!$B$19:$B$118,0),"")</f>
        <v/>
      </c>
      <c r="D232" s="226"/>
      <c r="E232" s="220"/>
      <c r="F232" s="221"/>
      <c r="G232" s="221"/>
      <c r="H232" s="227"/>
      <c r="I232" s="226"/>
      <c r="J232" s="226"/>
      <c r="K232" s="225"/>
      <c r="L232" s="221" t="s">
        <v>238</v>
      </c>
      <c r="M232" s="220" t="str">
        <f t="shared" si="4"/>
        <v/>
      </c>
      <c r="N232" s="220"/>
    </row>
    <row r="233" spans="1:14">
      <c r="A233" s="216"/>
      <c r="B233" s="217"/>
      <c r="C233" s="218" t="str">
        <f>IF(B233&lt;&gt;"",MATCH(B233,'Exhibitor names'!$B$19:$B$118,0),"")</f>
        <v/>
      </c>
      <c r="D233" s="226"/>
      <c r="E233" s="220"/>
      <c r="F233" s="221"/>
      <c r="G233" s="221"/>
      <c r="H233" s="227"/>
      <c r="I233" s="226"/>
      <c r="J233" s="226"/>
      <c r="K233" s="225"/>
      <c r="L233" s="221" t="s">
        <v>238</v>
      </c>
      <c r="M233" s="220" t="str">
        <f t="shared" si="4"/>
        <v/>
      </c>
      <c r="N233" s="220"/>
    </row>
    <row r="234" spans="1:14">
      <c r="A234" s="216"/>
      <c r="B234" s="217"/>
      <c r="C234" s="218" t="str">
        <f>IF(B234&lt;&gt;"",MATCH(B234,'Exhibitor names'!$B$19:$B$118,0),"")</f>
        <v/>
      </c>
      <c r="D234" s="226"/>
      <c r="E234" s="220"/>
      <c r="F234" s="221"/>
      <c r="G234" s="221"/>
      <c r="H234" s="227"/>
      <c r="I234" s="226"/>
      <c r="J234" s="226"/>
      <c r="K234" s="225"/>
      <c r="L234" s="221" t="s">
        <v>238</v>
      </c>
      <c r="M234" s="220" t="str">
        <f t="shared" si="4"/>
        <v/>
      </c>
      <c r="N234" s="220"/>
    </row>
    <row r="235" spans="1:14">
      <c r="A235" s="216"/>
      <c r="B235" s="217"/>
      <c r="C235" s="218" t="str">
        <f>IF(B235&lt;&gt;"",MATCH(B235,'Exhibitor names'!$B$19:$B$118,0),"")</f>
        <v/>
      </c>
      <c r="D235" s="226"/>
      <c r="E235" s="220"/>
      <c r="F235" s="221"/>
      <c r="G235" s="221"/>
      <c r="H235" s="227"/>
      <c r="I235" s="226"/>
      <c r="J235" s="226"/>
      <c r="K235" s="225"/>
      <c r="L235" s="221" t="s">
        <v>238</v>
      </c>
      <c r="M235" s="220" t="str">
        <f t="shared" si="4"/>
        <v/>
      </c>
      <c r="N235" s="220"/>
    </row>
    <row r="236" spans="1:14">
      <c r="A236" s="216"/>
      <c r="B236" s="217"/>
      <c r="C236" s="218" t="str">
        <f>IF(B236&lt;&gt;"",MATCH(B236,'Exhibitor names'!$B$19:$B$118,0),"")</f>
        <v/>
      </c>
      <c r="D236" s="226"/>
      <c r="E236" s="220"/>
      <c r="F236" s="221"/>
      <c r="G236" s="221"/>
      <c r="H236" s="227"/>
      <c r="I236" s="226"/>
      <c r="J236" s="226"/>
      <c r="K236" s="225"/>
      <c r="L236" s="221" t="s">
        <v>238</v>
      </c>
      <c r="M236" s="220" t="str">
        <f t="shared" si="4"/>
        <v/>
      </c>
      <c r="N236" s="220"/>
    </row>
    <row r="237" spans="1:14">
      <c r="A237" s="216"/>
      <c r="B237" s="217"/>
      <c r="C237" s="218" t="str">
        <f>IF(B237&lt;&gt;"",MATCH(B237,'Exhibitor names'!$B$19:$B$118,0),"")</f>
        <v/>
      </c>
      <c r="D237" s="226"/>
      <c r="E237" s="220"/>
      <c r="F237" s="221"/>
      <c r="G237" s="221"/>
      <c r="H237" s="227"/>
      <c r="I237" s="226"/>
      <c r="J237" s="226"/>
      <c r="K237" s="225"/>
      <c r="L237" s="221" t="s">
        <v>238</v>
      </c>
      <c r="M237" s="220" t="str">
        <f t="shared" si="4"/>
        <v/>
      </c>
      <c r="N237" s="220"/>
    </row>
    <row r="238" spans="1:14">
      <c r="A238" s="216"/>
      <c r="B238" s="217"/>
      <c r="C238" s="218" t="str">
        <f>IF(B238&lt;&gt;"",MATCH(B238,'Exhibitor names'!$B$19:$B$118,0),"")</f>
        <v/>
      </c>
      <c r="D238" s="226"/>
      <c r="E238" s="220"/>
      <c r="F238" s="221"/>
      <c r="G238" s="221"/>
      <c r="H238" s="227"/>
      <c r="I238" s="226"/>
      <c r="J238" s="226"/>
      <c r="K238" s="225"/>
      <c r="L238" s="221" t="s">
        <v>238</v>
      </c>
      <c r="M238" s="220" t="str">
        <f t="shared" si="4"/>
        <v/>
      </c>
      <c r="N238" s="220"/>
    </row>
    <row r="239" spans="1:14">
      <c r="A239" s="216"/>
      <c r="B239" s="217"/>
      <c r="C239" s="218" t="str">
        <f>IF(B239&lt;&gt;"",MATCH(B239,'Exhibitor names'!$B$19:$B$118,0),"")</f>
        <v/>
      </c>
      <c r="D239" s="226"/>
      <c r="E239" s="220"/>
      <c r="F239" s="221"/>
      <c r="G239" s="221"/>
      <c r="H239" s="227"/>
      <c r="I239" s="226"/>
      <c r="J239" s="226"/>
      <c r="K239" s="225"/>
      <c r="L239" s="221" t="s">
        <v>238</v>
      </c>
      <c r="M239" s="220" t="str">
        <f t="shared" si="4"/>
        <v/>
      </c>
      <c r="N239" s="220"/>
    </row>
    <row r="240" spans="1:14">
      <c r="A240" s="216"/>
      <c r="B240" s="217"/>
      <c r="C240" s="218" t="str">
        <f>IF(B240&lt;&gt;"",MATCH(B240,'Exhibitor names'!$B$19:$B$118,0),"")</f>
        <v/>
      </c>
      <c r="D240" s="226"/>
      <c r="E240" s="220"/>
      <c r="F240" s="221"/>
      <c r="G240" s="221"/>
      <c r="H240" s="227"/>
      <c r="I240" s="226"/>
      <c r="J240" s="226"/>
      <c r="K240" s="225"/>
      <c r="L240" s="221" t="s">
        <v>238</v>
      </c>
      <c r="M240" s="220" t="str">
        <f t="shared" si="4"/>
        <v/>
      </c>
      <c r="N240" s="220"/>
    </row>
    <row r="241" spans="1:14">
      <c r="A241" s="216"/>
      <c r="B241" s="217"/>
      <c r="C241" s="218" t="str">
        <f>IF(B241&lt;&gt;"",MATCH(B241,'Exhibitor names'!$B$19:$B$118,0),"")</f>
        <v/>
      </c>
      <c r="D241" s="226"/>
      <c r="E241" s="220"/>
      <c r="F241" s="221"/>
      <c r="G241" s="221"/>
      <c r="H241" s="227"/>
      <c r="I241" s="226"/>
      <c r="J241" s="226"/>
      <c r="K241" s="225"/>
      <c r="L241" s="221" t="s">
        <v>238</v>
      </c>
      <c r="M241" s="220" t="str">
        <f t="shared" si="4"/>
        <v/>
      </c>
      <c r="N241" s="220"/>
    </row>
    <row r="242" spans="1:14">
      <c r="A242" s="216"/>
      <c r="B242" s="217"/>
      <c r="C242" s="218" t="str">
        <f>IF(B242&lt;&gt;"",MATCH(B242,'Exhibitor names'!$B$19:$B$118,0),"")</f>
        <v/>
      </c>
      <c r="D242" s="226"/>
      <c r="E242" s="220"/>
      <c r="F242" s="221"/>
      <c r="G242" s="221"/>
      <c r="H242" s="227"/>
      <c r="I242" s="226"/>
      <c r="J242" s="226"/>
      <c r="K242" s="225"/>
      <c r="L242" s="221" t="s">
        <v>238</v>
      </c>
      <c r="M242" s="220" t="str">
        <f t="shared" si="4"/>
        <v/>
      </c>
      <c r="N242" s="220"/>
    </row>
    <row r="243" spans="1:14">
      <c r="A243" s="216"/>
      <c r="B243" s="217"/>
      <c r="C243" s="218" t="str">
        <f>IF(B243&lt;&gt;"",MATCH(B243,'Exhibitor names'!$B$19:$B$118,0),"")</f>
        <v/>
      </c>
      <c r="D243" s="226"/>
      <c r="E243" s="220"/>
      <c r="F243" s="221"/>
      <c r="G243" s="221"/>
      <c r="H243" s="227"/>
      <c r="I243" s="226"/>
      <c r="J243" s="226"/>
      <c r="K243" s="225"/>
      <c r="L243" s="221" t="s">
        <v>238</v>
      </c>
      <c r="M243" s="220" t="str">
        <f t="shared" si="4"/>
        <v/>
      </c>
      <c r="N243" s="220"/>
    </row>
    <row r="244" spans="1:14">
      <c r="A244" s="216"/>
      <c r="B244" s="217"/>
      <c r="C244" s="218" t="str">
        <f>IF(B244&lt;&gt;"",MATCH(B244,'Exhibitor names'!$B$19:$B$118,0),"")</f>
        <v/>
      </c>
      <c r="D244" s="226"/>
      <c r="E244" s="220"/>
      <c r="F244" s="221"/>
      <c r="G244" s="221"/>
      <c r="H244" s="227"/>
      <c r="I244" s="226"/>
      <c r="J244" s="226"/>
      <c r="K244" s="225"/>
      <c r="L244" s="221" t="s">
        <v>238</v>
      </c>
      <c r="M244" s="220" t="str">
        <f t="shared" si="4"/>
        <v/>
      </c>
      <c r="N244" s="220"/>
    </row>
    <row r="245" spans="1:14">
      <c r="A245" s="216"/>
      <c r="B245" s="217"/>
      <c r="C245" s="218" t="str">
        <f>IF(B245&lt;&gt;"",MATCH(B245,'Exhibitor names'!$B$19:$B$118,0),"")</f>
        <v/>
      </c>
      <c r="D245" s="226"/>
      <c r="E245" s="220"/>
      <c r="F245" s="221"/>
      <c r="G245" s="221"/>
      <c r="H245" s="227"/>
      <c r="I245" s="226"/>
      <c r="J245" s="226"/>
      <c r="K245" s="225"/>
      <c r="L245" s="221" t="s">
        <v>238</v>
      </c>
      <c r="M245" s="220" t="str">
        <f t="shared" si="4"/>
        <v/>
      </c>
      <c r="N245" s="220"/>
    </row>
    <row r="246" spans="1:14">
      <c r="A246" s="216"/>
      <c r="B246" s="217"/>
      <c r="C246" s="218" t="str">
        <f>IF(B246&lt;&gt;"",MATCH(B246,'Exhibitor names'!$B$19:$B$118,0),"")</f>
        <v/>
      </c>
      <c r="D246" s="226"/>
      <c r="E246" s="220"/>
      <c r="F246" s="221"/>
      <c r="G246" s="221"/>
      <c r="H246" s="227"/>
      <c r="I246" s="226"/>
      <c r="J246" s="226"/>
      <c r="K246" s="225"/>
      <c r="L246" s="221" t="s">
        <v>238</v>
      </c>
      <c r="M246" s="220" t="str">
        <f t="shared" si="4"/>
        <v/>
      </c>
      <c r="N246" s="220"/>
    </row>
    <row r="247" spans="1:14">
      <c r="A247" s="216"/>
      <c r="B247" s="217"/>
      <c r="C247" s="218" t="str">
        <f>IF(B247&lt;&gt;"",MATCH(B247,'Exhibitor names'!$B$19:$B$118,0),"")</f>
        <v/>
      </c>
      <c r="D247" s="226"/>
      <c r="E247" s="220"/>
      <c r="F247" s="221"/>
      <c r="G247" s="221"/>
      <c r="H247" s="227"/>
      <c r="I247" s="226"/>
      <c r="J247" s="226"/>
      <c r="K247" s="225"/>
      <c r="L247" s="221" t="s">
        <v>238</v>
      </c>
      <c r="M247" s="220" t="str">
        <f t="shared" si="4"/>
        <v/>
      </c>
      <c r="N247" s="220"/>
    </row>
    <row r="248" spans="1:14">
      <c r="A248" s="216"/>
      <c r="B248" s="217"/>
      <c r="C248" s="218" t="str">
        <f>IF(B248&lt;&gt;"",MATCH(B248,'Exhibitor names'!$B$19:$B$118,0),"")</f>
        <v/>
      </c>
      <c r="D248" s="226"/>
      <c r="E248" s="220"/>
      <c r="F248" s="221"/>
      <c r="G248" s="221"/>
      <c r="H248" s="227"/>
      <c r="I248" s="226"/>
      <c r="J248" s="226"/>
      <c r="K248" s="225"/>
      <c r="L248" s="221" t="s">
        <v>238</v>
      </c>
      <c r="M248" s="220" t="str">
        <f t="shared" si="4"/>
        <v/>
      </c>
      <c r="N248" s="220"/>
    </row>
    <row r="249" spans="1:14">
      <c r="A249" s="216"/>
      <c r="B249" s="217"/>
      <c r="C249" s="218" t="str">
        <f>IF(B249&lt;&gt;"",MATCH(B249,'Exhibitor names'!$B$19:$B$118,0),"")</f>
        <v/>
      </c>
      <c r="D249" s="226"/>
      <c r="E249" s="220"/>
      <c r="F249" s="221"/>
      <c r="G249" s="221"/>
      <c r="H249" s="227"/>
      <c r="I249" s="226"/>
      <c r="J249" s="226"/>
      <c r="K249" s="225"/>
      <c r="L249" s="221" t="s">
        <v>238</v>
      </c>
      <c r="M249" s="220" t="str">
        <f t="shared" si="4"/>
        <v/>
      </c>
      <c r="N249" s="220"/>
    </row>
    <row r="250" spans="1:14">
      <c r="A250" s="216"/>
      <c r="B250" s="217"/>
      <c r="C250" s="218" t="str">
        <f>IF(B250&lt;&gt;"",MATCH(B250,'Exhibitor names'!$B$19:$B$118,0),"")</f>
        <v/>
      </c>
      <c r="D250" s="226"/>
      <c r="E250" s="220"/>
      <c r="F250" s="221"/>
      <c r="G250" s="221"/>
      <c r="H250" s="227"/>
      <c r="I250" s="226"/>
      <c r="J250" s="226"/>
      <c r="K250" s="225"/>
      <c r="L250" s="221" t="s">
        <v>238</v>
      </c>
      <c r="M250" s="220" t="str">
        <f t="shared" si="4"/>
        <v/>
      </c>
      <c r="N250" s="220"/>
    </row>
    <row r="251" spans="1:14">
      <c r="A251" s="216"/>
      <c r="B251" s="217"/>
      <c r="C251" s="218" t="str">
        <f>IF(B251&lt;&gt;"",MATCH(B251,'Exhibitor names'!$B$19:$B$118,0),"")</f>
        <v/>
      </c>
      <c r="D251" s="226"/>
      <c r="E251" s="220"/>
      <c r="F251" s="221"/>
      <c r="G251" s="221"/>
      <c r="H251" s="227"/>
      <c r="I251" s="226"/>
      <c r="J251" s="226"/>
      <c r="K251" s="225"/>
      <c r="L251" s="221" t="s">
        <v>238</v>
      </c>
      <c r="M251" s="220" t="str">
        <f t="shared" si="4"/>
        <v/>
      </c>
      <c r="N251" s="220"/>
    </row>
    <row r="252" spans="1:14">
      <c r="A252" s="216"/>
      <c r="B252" s="217"/>
      <c r="C252" s="218" t="str">
        <f>IF(B252&lt;&gt;"",MATCH(B252,'Exhibitor names'!$B$19:$B$118,0),"")</f>
        <v/>
      </c>
      <c r="D252" s="226"/>
      <c r="E252" s="220"/>
      <c r="F252" s="221"/>
      <c r="G252" s="221"/>
      <c r="H252" s="227"/>
      <c r="I252" s="226"/>
      <c r="J252" s="226"/>
      <c r="K252" s="225"/>
      <c r="L252" s="221" t="s">
        <v>238</v>
      </c>
      <c r="M252" s="220" t="str">
        <f t="shared" si="4"/>
        <v/>
      </c>
      <c r="N252" s="220"/>
    </row>
    <row r="253" spans="1:14">
      <c r="A253" s="216"/>
      <c r="B253" s="217"/>
      <c r="C253" s="218" t="str">
        <f>IF(B253&lt;&gt;"",MATCH(B253,'Exhibitor names'!$B$19:$B$118,0),"")</f>
        <v/>
      </c>
      <c r="D253" s="226"/>
      <c r="E253" s="220"/>
      <c r="F253" s="221"/>
      <c r="G253" s="221"/>
      <c r="H253" s="227"/>
      <c r="I253" s="226"/>
      <c r="J253" s="226"/>
      <c r="K253" s="225"/>
      <c r="L253" s="221" t="s">
        <v>238</v>
      </c>
      <c r="M253" s="220" t="str">
        <f t="shared" si="4"/>
        <v/>
      </c>
      <c r="N253" s="220"/>
    </row>
    <row r="254" spans="1:14">
      <c r="A254" s="216"/>
      <c r="B254" s="217"/>
      <c r="C254" s="218" t="str">
        <f>IF(B254&lt;&gt;"",MATCH(B254,'Exhibitor names'!$B$19:$B$118,0),"")</f>
        <v/>
      </c>
      <c r="D254" s="226"/>
      <c r="E254" s="220"/>
      <c r="F254" s="221"/>
      <c r="G254" s="221"/>
      <c r="H254" s="227"/>
      <c r="I254" s="226"/>
      <c r="J254" s="226"/>
      <c r="K254" s="225"/>
      <c r="L254" s="221" t="s">
        <v>238</v>
      </c>
      <c r="M254" s="220" t="str">
        <f t="shared" si="4"/>
        <v/>
      </c>
      <c r="N254" s="220"/>
    </row>
    <row r="255" spans="1:14">
      <c r="A255" s="216"/>
      <c r="B255" s="217"/>
      <c r="C255" s="218" t="str">
        <f>IF(B255&lt;&gt;"",MATCH(B255,'Exhibitor names'!$B$19:$B$118,0),"")</f>
        <v/>
      </c>
      <c r="D255" s="226"/>
      <c r="E255" s="220"/>
      <c r="F255" s="221"/>
      <c r="G255" s="221"/>
      <c r="H255" s="227"/>
      <c r="I255" s="226"/>
      <c r="J255" s="226"/>
      <c r="K255" s="225"/>
      <c r="L255" s="221" t="s">
        <v>238</v>
      </c>
      <c r="M255" s="220" t="str">
        <f t="shared" si="4"/>
        <v/>
      </c>
      <c r="N255" s="220"/>
    </row>
    <row r="256" spans="1:14">
      <c r="A256" s="216"/>
      <c r="B256" s="217"/>
      <c r="C256" s="218" t="str">
        <f>IF(B256&lt;&gt;"",MATCH(B256,'Exhibitor names'!$B$19:$B$118,0),"")</f>
        <v/>
      </c>
      <c r="D256" s="226"/>
      <c r="E256" s="220"/>
      <c r="F256" s="221"/>
      <c r="G256" s="221"/>
      <c r="H256" s="227"/>
      <c r="I256" s="226"/>
      <c r="J256" s="226"/>
      <c r="K256" s="225"/>
      <c r="L256" s="221" t="s">
        <v>238</v>
      </c>
      <c r="M256" s="220" t="str">
        <f t="shared" si="4"/>
        <v/>
      </c>
      <c r="N256" s="220"/>
    </row>
    <row r="257" spans="1:14">
      <c r="A257" s="216"/>
      <c r="B257" s="217"/>
      <c r="C257" s="218" t="str">
        <f>IF(B257&lt;&gt;"",MATCH(B257,'Exhibitor names'!$B$19:$B$118,0),"")</f>
        <v/>
      </c>
      <c r="D257" s="226"/>
      <c r="E257" s="220"/>
      <c r="F257" s="221"/>
      <c r="G257" s="221"/>
      <c r="H257" s="227"/>
      <c r="I257" s="226"/>
      <c r="J257" s="226"/>
      <c r="K257" s="225"/>
      <c r="L257" s="221" t="s">
        <v>238</v>
      </c>
      <c r="M257" s="220" t="str">
        <f t="shared" si="4"/>
        <v/>
      </c>
      <c r="N257" s="220"/>
    </row>
    <row r="258" spans="1:14">
      <c r="A258" s="216"/>
      <c r="B258" s="217"/>
      <c r="C258" s="218" t="str">
        <f>IF(B258&lt;&gt;"",MATCH(B258,'Exhibitor names'!$B$19:$B$118,0),"")</f>
        <v/>
      </c>
      <c r="D258" s="226"/>
      <c r="E258" s="220"/>
      <c r="F258" s="221"/>
      <c r="G258" s="221"/>
      <c r="H258" s="227"/>
      <c r="I258" s="226"/>
      <c r="J258" s="226"/>
      <c r="K258" s="225"/>
      <c r="L258" s="221" t="s">
        <v>238</v>
      </c>
      <c r="M258" s="220" t="str">
        <f t="shared" si="4"/>
        <v/>
      </c>
      <c r="N258" s="220"/>
    </row>
    <row r="259" spans="1:14">
      <c r="A259" s="216"/>
      <c r="B259" s="217"/>
      <c r="C259" s="218" t="str">
        <f>IF(B259&lt;&gt;"",MATCH(B259,'Exhibitor names'!$B$19:$B$118,0),"")</f>
        <v/>
      </c>
      <c r="D259" s="226"/>
      <c r="E259" s="220"/>
      <c r="F259" s="221"/>
      <c r="G259" s="221"/>
      <c r="H259" s="227"/>
      <c r="I259" s="226"/>
      <c r="J259" s="226"/>
      <c r="K259" s="225"/>
      <c r="L259" s="221" t="s">
        <v>238</v>
      </c>
      <c r="M259" s="220" t="str">
        <f t="shared" si="4"/>
        <v/>
      </c>
      <c r="N259" s="220"/>
    </row>
    <row r="260" spans="1:14">
      <c r="A260" s="216"/>
      <c r="B260" s="217"/>
      <c r="C260" s="218" t="str">
        <f>IF(B260&lt;&gt;"",MATCH(B260,'Exhibitor names'!$B$19:$B$118,0),"")</f>
        <v/>
      </c>
      <c r="D260" s="226"/>
      <c r="E260" s="220"/>
      <c r="F260" s="221"/>
      <c r="G260" s="221"/>
      <c r="H260" s="227"/>
      <c r="I260" s="226"/>
      <c r="J260" s="226"/>
      <c r="K260" s="225"/>
      <c r="L260" s="221" t="s">
        <v>238</v>
      </c>
      <c r="M260" s="220" t="str">
        <f t="shared" si="4"/>
        <v/>
      </c>
      <c r="N260" s="220"/>
    </row>
    <row r="261" spans="1:14">
      <c r="A261" s="216"/>
      <c r="B261" s="217"/>
      <c r="C261" s="218" t="str">
        <f>IF(B261&lt;&gt;"",MATCH(B261,'Exhibitor names'!$B$19:$B$118,0),"")</f>
        <v/>
      </c>
      <c r="D261" s="226"/>
      <c r="E261" s="220"/>
      <c r="F261" s="221"/>
      <c r="G261" s="221"/>
      <c r="H261" s="227"/>
      <c r="I261" s="226"/>
      <c r="J261" s="226"/>
      <c r="K261" s="225"/>
      <c r="L261" s="221" t="s">
        <v>238</v>
      </c>
      <c r="M261" s="220" t="str">
        <f t="shared" si="4"/>
        <v/>
      </c>
      <c r="N261" s="220"/>
    </row>
    <row r="262" spans="1:14">
      <c r="A262" s="216"/>
      <c r="B262" s="217"/>
      <c r="C262" s="218" t="str">
        <f>IF(B262&lt;&gt;"",MATCH(B262,'Exhibitor names'!$B$19:$B$118,0),"")</f>
        <v/>
      </c>
      <c r="D262" s="226"/>
      <c r="E262" s="220"/>
      <c r="F262" s="221"/>
      <c r="G262" s="221"/>
      <c r="H262" s="227"/>
      <c r="I262" s="226"/>
      <c r="J262" s="226"/>
      <c r="K262" s="225"/>
      <c r="L262" s="221" t="s">
        <v>238</v>
      </c>
      <c r="M262" s="220" t="str">
        <f t="shared" si="4"/>
        <v/>
      </c>
      <c r="N262" s="220"/>
    </row>
    <row r="263" spans="1:14">
      <c r="A263" s="216"/>
      <c r="B263" s="217"/>
      <c r="C263" s="218" t="str">
        <f>IF(B263&lt;&gt;"",MATCH(B263,'Exhibitor names'!$B$19:$B$118,0),"")</f>
        <v/>
      </c>
      <c r="D263" s="226"/>
      <c r="E263" s="220"/>
      <c r="F263" s="221"/>
      <c r="G263" s="221"/>
      <c r="H263" s="227"/>
      <c r="I263" s="226"/>
      <c r="J263" s="226"/>
      <c r="K263" s="225"/>
      <c r="L263" s="221" t="s">
        <v>238</v>
      </c>
      <c r="M263" s="220" t="str">
        <f t="shared" si="4"/>
        <v/>
      </c>
      <c r="N263" s="220"/>
    </row>
    <row r="264" spans="1:14">
      <c r="A264" s="216"/>
      <c r="B264" s="217"/>
      <c r="C264" s="218" t="str">
        <f>IF(B264&lt;&gt;"",MATCH(B264,'Exhibitor names'!$B$19:$B$118,0),"")</f>
        <v/>
      </c>
      <c r="D264" s="226"/>
      <c r="E264" s="220"/>
      <c r="F264" s="221"/>
      <c r="G264" s="221"/>
      <c r="H264" s="227"/>
      <c r="I264" s="226"/>
      <c r="J264" s="226"/>
      <c r="K264" s="225"/>
      <c r="L264" s="221" t="s">
        <v>238</v>
      </c>
      <c r="M264" s="220" t="str">
        <f t="shared" si="4"/>
        <v/>
      </c>
      <c r="N264" s="220"/>
    </row>
    <row r="265" spans="1:14">
      <c r="A265" s="216"/>
      <c r="B265" s="217"/>
      <c r="C265" s="218" t="str">
        <f>IF(B265&lt;&gt;"",MATCH(B265,'Exhibitor names'!$B$19:$B$118,0),"")</f>
        <v/>
      </c>
      <c r="D265" s="226"/>
      <c r="E265" s="220"/>
      <c r="F265" s="221"/>
      <c r="G265" s="221"/>
      <c r="H265" s="227"/>
      <c r="I265" s="226"/>
      <c r="J265" s="226"/>
      <c r="K265" s="225"/>
      <c r="L265" s="221" t="s">
        <v>238</v>
      </c>
      <c r="M265" s="220" t="str">
        <f t="shared" si="4"/>
        <v/>
      </c>
      <c r="N265" s="220"/>
    </row>
    <row r="266" spans="1:14">
      <c r="A266" s="216"/>
      <c r="B266" s="217"/>
      <c r="C266" s="218" t="str">
        <f>IF(B266&lt;&gt;"",MATCH(B266,'Exhibitor names'!$B$19:$B$118,0),"")</f>
        <v/>
      </c>
      <c r="D266" s="226"/>
      <c r="E266" s="220"/>
      <c r="F266" s="221"/>
      <c r="G266" s="221"/>
      <c r="H266" s="227"/>
      <c r="I266" s="226"/>
      <c r="J266" s="226"/>
      <c r="K266" s="225"/>
      <c r="L266" s="221" t="s">
        <v>238</v>
      </c>
      <c r="M266" s="220" t="str">
        <f t="shared" si="4"/>
        <v/>
      </c>
      <c r="N266" s="220"/>
    </row>
    <row r="267" spans="1:14">
      <c r="A267" s="216"/>
      <c r="B267" s="217"/>
      <c r="C267" s="218" t="str">
        <f>IF(B267&lt;&gt;"",MATCH(B267,'Exhibitor names'!$B$19:$B$118,0),"")</f>
        <v/>
      </c>
      <c r="D267" s="226"/>
      <c r="E267" s="220"/>
      <c r="F267" s="221"/>
      <c r="G267" s="221"/>
      <c r="H267" s="227"/>
      <c r="I267" s="226"/>
      <c r="J267" s="226"/>
      <c r="K267" s="225"/>
      <c r="L267" s="221" t="s">
        <v>238</v>
      </c>
      <c r="M267" s="220" t="str">
        <f t="shared" si="4"/>
        <v/>
      </c>
      <c r="N267" s="220"/>
    </row>
    <row r="268" spans="1:14">
      <c r="A268" s="216"/>
      <c r="B268" s="217"/>
      <c r="C268" s="218" t="str">
        <f>IF(B268&lt;&gt;"",MATCH(B268,'Exhibitor names'!$B$19:$B$118,0),"")</f>
        <v/>
      </c>
      <c r="D268" s="226"/>
      <c r="E268" s="220"/>
      <c r="F268" s="221"/>
      <c r="G268" s="221"/>
      <c r="H268" s="227"/>
      <c r="I268" s="226"/>
      <c r="J268" s="226"/>
      <c r="K268" s="225"/>
      <c r="L268" s="221" t="s">
        <v>238</v>
      </c>
      <c r="M268" s="220" t="str">
        <f t="shared" si="4"/>
        <v/>
      </c>
      <c r="N268" s="220"/>
    </row>
    <row r="269" spans="1:14">
      <c r="A269" s="216"/>
      <c r="B269" s="217"/>
      <c r="C269" s="218" t="str">
        <f>IF(B269&lt;&gt;"",MATCH(B269,'Exhibitor names'!$B$19:$B$118,0),"")</f>
        <v/>
      </c>
      <c r="D269" s="226"/>
      <c r="E269" s="220"/>
      <c r="F269" s="221"/>
      <c r="G269" s="221"/>
      <c r="H269" s="227"/>
      <c r="I269" s="226"/>
      <c r="J269" s="226"/>
      <c r="K269" s="225"/>
      <c r="L269" s="221" t="s">
        <v>238</v>
      </c>
      <c r="M269" s="220" t="str">
        <f t="shared" si="4"/>
        <v/>
      </c>
      <c r="N269" s="220"/>
    </row>
    <row r="270" spans="1:14">
      <c r="A270" s="216"/>
      <c r="B270" s="217"/>
      <c r="C270" s="218" t="str">
        <f>IF(B270&lt;&gt;"",MATCH(B270,'Exhibitor names'!$B$19:$B$118,0),"")</f>
        <v/>
      </c>
      <c r="D270" s="226"/>
      <c r="E270" s="220"/>
      <c r="F270" s="221"/>
      <c r="G270" s="221"/>
      <c r="H270" s="227"/>
      <c r="I270" s="226"/>
      <c r="J270" s="226"/>
      <c r="K270" s="225"/>
      <c r="L270" s="221" t="s">
        <v>238</v>
      </c>
      <c r="M270" s="220" t="str">
        <f t="shared" si="4"/>
        <v/>
      </c>
      <c r="N270" s="220"/>
    </row>
    <row r="271" spans="1:14">
      <c r="A271" s="216"/>
      <c r="B271" s="217"/>
      <c r="C271" s="218" t="str">
        <f>IF(B271&lt;&gt;"",MATCH(B271,'Exhibitor names'!$B$19:$B$118,0),"")</f>
        <v/>
      </c>
      <c r="D271" s="226"/>
      <c r="E271" s="220"/>
      <c r="F271" s="221"/>
      <c r="G271" s="221"/>
      <c r="H271" s="227"/>
      <c r="I271" s="226"/>
      <c r="J271" s="226"/>
      <c r="K271" s="225"/>
      <c r="L271" s="221" t="s">
        <v>238</v>
      </c>
      <c r="M271" s="220" t="str">
        <f t="shared" si="4"/>
        <v/>
      </c>
      <c r="N271" s="220"/>
    </row>
    <row r="272" spans="1:14">
      <c r="A272" s="216"/>
      <c r="B272" s="217"/>
      <c r="C272" s="218" t="str">
        <f>IF(B272&lt;&gt;"",MATCH(B272,'Exhibitor names'!$B$19:$B$118,0),"")</f>
        <v/>
      </c>
      <c r="D272" s="226"/>
      <c r="E272" s="220"/>
      <c r="F272" s="221"/>
      <c r="G272" s="221"/>
      <c r="H272" s="227"/>
      <c r="I272" s="226"/>
      <c r="J272" s="226"/>
      <c r="K272" s="225"/>
      <c r="L272" s="221" t="s">
        <v>238</v>
      </c>
      <c r="M272" s="220" t="str">
        <f t="shared" si="4"/>
        <v/>
      </c>
      <c r="N272" s="220"/>
    </row>
    <row r="273" spans="1:14">
      <c r="A273" s="216"/>
      <c r="B273" s="217"/>
      <c r="C273" s="218" t="str">
        <f>IF(B273&lt;&gt;"",MATCH(B273,'Exhibitor names'!$B$19:$B$118,0),"")</f>
        <v/>
      </c>
      <c r="D273" s="226"/>
      <c r="E273" s="220"/>
      <c r="F273" s="221"/>
      <c r="G273" s="221"/>
      <c r="H273" s="227"/>
      <c r="I273" s="226"/>
      <c r="J273" s="226"/>
      <c r="K273" s="225"/>
      <c r="L273" s="221" t="s">
        <v>238</v>
      </c>
      <c r="M273" s="220" t="str">
        <f t="shared" si="4"/>
        <v/>
      </c>
      <c r="N273" s="220"/>
    </row>
    <row r="274" spans="1:14">
      <c r="A274" s="216"/>
      <c r="B274" s="217"/>
      <c r="C274" s="218" t="str">
        <f>IF(B274&lt;&gt;"",MATCH(B274,'Exhibitor names'!$B$19:$B$118,0),"")</f>
        <v/>
      </c>
      <c r="D274" s="226"/>
      <c r="E274" s="220"/>
      <c r="F274" s="221"/>
      <c r="G274" s="221"/>
      <c r="H274" s="227"/>
      <c r="I274" s="226"/>
      <c r="J274" s="226"/>
      <c r="K274" s="225"/>
      <c r="L274" s="221" t="s">
        <v>238</v>
      </c>
      <c r="M274" s="220" t="str">
        <f t="shared" si="4"/>
        <v/>
      </c>
      <c r="N274" s="220"/>
    </row>
    <row r="275" spans="1:14">
      <c r="A275" s="216"/>
      <c r="B275" s="217"/>
      <c r="C275" s="218" t="str">
        <f>IF(B275&lt;&gt;"",MATCH(B275,'Exhibitor names'!$B$19:$B$118,0),"")</f>
        <v/>
      </c>
      <c r="D275" s="226"/>
      <c r="E275" s="220"/>
      <c r="F275" s="221"/>
      <c r="G275" s="221"/>
      <c r="H275" s="227"/>
      <c r="I275" s="226"/>
      <c r="J275" s="226"/>
      <c r="K275" s="225"/>
      <c r="L275" s="221" t="s">
        <v>238</v>
      </c>
      <c r="M275" s="220" t="str">
        <f t="shared" si="4"/>
        <v/>
      </c>
      <c r="N275" s="220"/>
    </row>
    <row r="276" spans="1:14">
      <c r="A276" s="216"/>
      <c r="B276" s="217"/>
      <c r="C276" s="218" t="str">
        <f>IF(B276&lt;&gt;"",MATCH(B276,'Exhibitor names'!$B$19:$B$118,0),"")</f>
        <v/>
      </c>
      <c r="D276" s="226"/>
      <c r="E276" s="220"/>
      <c r="F276" s="221"/>
      <c r="G276" s="221"/>
      <c r="H276" s="227"/>
      <c r="I276" s="226"/>
      <c r="J276" s="226"/>
      <c r="K276" s="225"/>
      <c r="L276" s="221" t="s">
        <v>238</v>
      </c>
      <c r="M276" s="220" t="str">
        <f t="shared" si="4"/>
        <v/>
      </c>
      <c r="N276" s="220"/>
    </row>
    <row r="277" spans="1:14">
      <c r="A277" s="216"/>
      <c r="B277" s="217"/>
      <c r="C277" s="218" t="str">
        <f>IF(B277&lt;&gt;"",MATCH(B277,'Exhibitor names'!$B$19:$B$118,0),"")</f>
        <v/>
      </c>
      <c r="D277" s="226"/>
      <c r="E277" s="220"/>
      <c r="F277" s="221"/>
      <c r="G277" s="221"/>
      <c r="H277" s="227"/>
      <c r="I277" s="226"/>
      <c r="J277" s="226"/>
      <c r="K277" s="225"/>
      <c r="L277" s="221" t="s">
        <v>238</v>
      </c>
      <c r="M277" s="220" t="str">
        <f t="shared" si="4"/>
        <v/>
      </c>
      <c r="N277" s="220"/>
    </row>
    <row r="278" spans="1:14">
      <c r="A278" s="216"/>
      <c r="B278" s="217"/>
      <c r="C278" s="218" t="str">
        <f>IF(B278&lt;&gt;"",MATCH(B278,'Exhibitor names'!$B$19:$B$118,0),"")</f>
        <v/>
      </c>
      <c r="D278" s="226"/>
      <c r="E278" s="220"/>
      <c r="F278" s="221"/>
      <c r="G278" s="221"/>
      <c r="H278" s="227"/>
      <c r="I278" s="226"/>
      <c r="J278" s="226"/>
      <c r="K278" s="225"/>
      <c r="L278" s="221" t="s">
        <v>238</v>
      </c>
      <c r="M278" s="220" t="str">
        <f t="shared" si="4"/>
        <v/>
      </c>
      <c r="N278" s="220"/>
    </row>
    <row r="279" spans="1:14">
      <c r="A279" s="216"/>
      <c r="B279" s="217"/>
      <c r="C279" s="218" t="str">
        <f>IF(B279&lt;&gt;"",MATCH(B279,'Exhibitor names'!$B$19:$B$118,0),"")</f>
        <v/>
      </c>
      <c r="D279" s="226"/>
      <c r="E279" s="220"/>
      <c r="F279" s="221"/>
      <c r="G279" s="221"/>
      <c r="H279" s="227"/>
      <c r="I279" s="226"/>
      <c r="J279" s="226"/>
      <c r="K279" s="225"/>
      <c r="L279" s="221" t="s">
        <v>238</v>
      </c>
      <c r="M279" s="220" t="str">
        <f t="shared" si="4"/>
        <v/>
      </c>
      <c r="N279" s="220"/>
    </row>
    <row r="280" spans="1:14">
      <c r="A280" s="216"/>
      <c r="B280" s="217"/>
      <c r="C280" s="218" t="str">
        <f>IF(B280&lt;&gt;"",MATCH(B280,'Exhibitor names'!$B$19:$B$118,0),"")</f>
        <v/>
      </c>
      <c r="D280" s="226"/>
      <c r="E280" s="220"/>
      <c r="F280" s="221"/>
      <c r="G280" s="221"/>
      <c r="H280" s="227"/>
      <c r="I280" s="226"/>
      <c r="J280" s="226"/>
      <c r="K280" s="225"/>
      <c r="L280" s="221" t="s">
        <v>238</v>
      </c>
      <c r="M280" s="220" t="str">
        <f t="shared" si="4"/>
        <v/>
      </c>
      <c r="N280" s="220"/>
    </row>
    <row r="281" spans="1:14">
      <c r="A281" s="216"/>
      <c r="B281" s="217"/>
      <c r="C281" s="218" t="str">
        <f>IF(B281&lt;&gt;"",MATCH(B281,'Exhibitor names'!$B$19:$B$118,0),"")</f>
        <v/>
      </c>
      <c r="D281" s="226"/>
      <c r="E281" s="220"/>
      <c r="F281" s="221"/>
      <c r="G281" s="221"/>
      <c r="H281" s="227"/>
      <c r="I281" s="226"/>
      <c r="J281" s="226"/>
      <c r="K281" s="225"/>
      <c r="L281" s="221" t="s">
        <v>238</v>
      </c>
      <c r="M281" s="220" t="str">
        <f t="shared" si="4"/>
        <v/>
      </c>
      <c r="N281" s="220"/>
    </row>
    <row r="282" spans="1:14">
      <c r="A282" s="216"/>
      <c r="B282" s="217"/>
      <c r="C282" s="218" t="str">
        <f>IF(B282&lt;&gt;"",MATCH(B282,'Exhibitor names'!$B$19:$B$118,0),"")</f>
        <v/>
      </c>
      <c r="D282" s="226"/>
      <c r="E282" s="220"/>
      <c r="F282" s="221"/>
      <c r="G282" s="221"/>
      <c r="H282" s="227"/>
      <c r="I282" s="226"/>
      <c r="J282" s="226"/>
      <c r="K282" s="225"/>
      <c r="L282" s="221" t="s">
        <v>238</v>
      </c>
      <c r="M282" s="220" t="str">
        <f t="shared" si="4"/>
        <v/>
      </c>
      <c r="N282" s="220"/>
    </row>
    <row r="283" spans="1:14">
      <c r="A283" s="216"/>
      <c r="B283" s="217"/>
      <c r="C283" s="218" t="str">
        <f>IF(B283&lt;&gt;"",MATCH(B283,'Exhibitor names'!$B$19:$B$118,0),"")</f>
        <v/>
      </c>
      <c r="D283" s="226"/>
      <c r="E283" s="220"/>
      <c r="F283" s="221"/>
      <c r="G283" s="221"/>
      <c r="H283" s="227"/>
      <c r="I283" s="226"/>
      <c r="J283" s="226"/>
      <c r="K283" s="225"/>
      <c r="L283" s="221" t="s">
        <v>238</v>
      </c>
      <c r="M283" s="220" t="str">
        <f t="shared" si="4"/>
        <v/>
      </c>
      <c r="N283" s="220"/>
    </row>
    <row r="284" spans="1:14">
      <c r="A284" s="216"/>
      <c r="B284" s="217"/>
      <c r="C284" s="218" t="str">
        <f>IF(B284&lt;&gt;"",MATCH(B284,'Exhibitor names'!$B$19:$B$118,0),"")</f>
        <v/>
      </c>
      <c r="D284" s="226"/>
      <c r="E284" s="220"/>
      <c r="F284" s="221"/>
      <c r="G284" s="221"/>
      <c r="H284" s="227"/>
      <c r="I284" s="226"/>
      <c r="J284" s="226"/>
      <c r="K284" s="225"/>
      <c r="L284" s="221" t="s">
        <v>238</v>
      </c>
      <c r="M284" s="220" t="str">
        <f t="shared" si="4"/>
        <v/>
      </c>
      <c r="N284" s="220"/>
    </row>
    <row r="285" spans="1:14">
      <c r="A285" s="216"/>
      <c r="B285" s="217"/>
      <c r="C285" s="218" t="str">
        <f>IF(B285&lt;&gt;"",MATCH(B285,'Exhibitor names'!$B$19:$B$118,0),"")</f>
        <v/>
      </c>
      <c r="D285" s="226"/>
      <c r="E285" s="220"/>
      <c r="F285" s="221"/>
      <c r="G285" s="221"/>
      <c r="H285" s="227"/>
      <c r="I285" s="226"/>
      <c r="J285" s="226"/>
      <c r="K285" s="225"/>
      <c r="L285" s="221" t="s">
        <v>238</v>
      </c>
      <c r="M285" s="220" t="str">
        <f t="shared" si="4"/>
        <v/>
      </c>
      <c r="N285" s="220"/>
    </row>
    <row r="286" spans="1:14">
      <c r="A286" s="216"/>
      <c r="B286" s="217"/>
      <c r="C286" s="218" t="str">
        <f>IF(B286&lt;&gt;"",MATCH(B286,'Exhibitor names'!$B$19:$B$118,0),"")</f>
        <v/>
      </c>
      <c r="D286" s="226"/>
      <c r="E286" s="220"/>
      <c r="F286" s="221"/>
      <c r="G286" s="221"/>
      <c r="H286" s="227"/>
      <c r="I286" s="226"/>
      <c r="J286" s="226"/>
      <c r="K286" s="225"/>
      <c r="L286" s="221" t="s">
        <v>238</v>
      </c>
      <c r="M286" s="220" t="str">
        <f t="shared" ref="M286:M349" si="5">IF(AND($A286&lt;&gt;"",$C286&lt;&gt;"",$D286&lt;&gt;"",$H286&lt;&gt;"",$I286&lt;&gt;"",$J286&lt;&gt;""),$A286,"")</f>
        <v/>
      </c>
      <c r="N286" s="220"/>
    </row>
    <row r="287" spans="1:14">
      <c r="A287" s="216"/>
      <c r="B287" s="217"/>
      <c r="C287" s="218" t="str">
        <f>IF(B287&lt;&gt;"",MATCH(B287,'Exhibitor names'!$B$19:$B$118,0),"")</f>
        <v/>
      </c>
      <c r="D287" s="226"/>
      <c r="E287" s="220"/>
      <c r="F287" s="221"/>
      <c r="G287" s="221"/>
      <c r="H287" s="227"/>
      <c r="I287" s="226"/>
      <c r="J287" s="226"/>
      <c r="K287" s="225"/>
      <c r="L287" s="221" t="s">
        <v>238</v>
      </c>
      <c r="M287" s="220" t="str">
        <f t="shared" si="5"/>
        <v/>
      </c>
      <c r="N287" s="220"/>
    </row>
    <row r="288" spans="1:14">
      <c r="A288" s="216"/>
      <c r="B288" s="217"/>
      <c r="C288" s="218" t="str">
        <f>IF(B288&lt;&gt;"",MATCH(B288,'Exhibitor names'!$B$19:$B$118,0),"")</f>
        <v/>
      </c>
      <c r="D288" s="226"/>
      <c r="E288" s="220"/>
      <c r="F288" s="221"/>
      <c r="G288" s="221"/>
      <c r="H288" s="227"/>
      <c r="I288" s="226"/>
      <c r="J288" s="226"/>
      <c r="K288" s="225"/>
      <c r="L288" s="221" t="s">
        <v>238</v>
      </c>
      <c r="M288" s="220" t="str">
        <f t="shared" si="5"/>
        <v/>
      </c>
      <c r="N288" s="220"/>
    </row>
    <row r="289" spans="1:14">
      <c r="A289" s="216"/>
      <c r="B289" s="217"/>
      <c r="C289" s="218" t="str">
        <f>IF(B289&lt;&gt;"",MATCH(B289,'Exhibitor names'!$B$19:$B$118,0),"")</f>
        <v/>
      </c>
      <c r="D289" s="226"/>
      <c r="E289" s="220"/>
      <c r="F289" s="221"/>
      <c r="G289" s="221"/>
      <c r="H289" s="227"/>
      <c r="I289" s="226"/>
      <c r="J289" s="226"/>
      <c r="K289" s="225"/>
      <c r="L289" s="221" t="s">
        <v>238</v>
      </c>
      <c r="M289" s="220" t="str">
        <f t="shared" si="5"/>
        <v/>
      </c>
      <c r="N289" s="220"/>
    </row>
    <row r="290" spans="1:14">
      <c r="A290" s="216"/>
      <c r="B290" s="217"/>
      <c r="C290" s="218" t="str">
        <f>IF(B290&lt;&gt;"",MATCH(B290,'Exhibitor names'!$B$19:$B$118,0),"")</f>
        <v/>
      </c>
      <c r="D290" s="226"/>
      <c r="E290" s="220"/>
      <c r="F290" s="221"/>
      <c r="G290" s="221"/>
      <c r="H290" s="227"/>
      <c r="I290" s="226"/>
      <c r="J290" s="226"/>
      <c r="K290" s="225"/>
      <c r="L290" s="221" t="s">
        <v>238</v>
      </c>
      <c r="M290" s="220" t="str">
        <f t="shared" si="5"/>
        <v/>
      </c>
      <c r="N290" s="220"/>
    </row>
    <row r="291" spans="1:14">
      <c r="A291" s="216"/>
      <c r="B291" s="217"/>
      <c r="C291" s="218" t="str">
        <f>IF(B291&lt;&gt;"",MATCH(B291,'Exhibitor names'!$B$19:$B$118,0),"")</f>
        <v/>
      </c>
      <c r="D291" s="226"/>
      <c r="E291" s="220"/>
      <c r="F291" s="221"/>
      <c r="G291" s="221"/>
      <c r="H291" s="227"/>
      <c r="I291" s="226"/>
      <c r="J291" s="226"/>
      <c r="K291" s="225"/>
      <c r="L291" s="221" t="s">
        <v>238</v>
      </c>
      <c r="M291" s="220" t="str">
        <f t="shared" si="5"/>
        <v/>
      </c>
      <c r="N291" s="220"/>
    </row>
    <row r="292" spans="1:14">
      <c r="A292" s="216"/>
      <c r="B292" s="217"/>
      <c r="C292" s="218" t="str">
        <f>IF(B292&lt;&gt;"",MATCH(B292,'Exhibitor names'!$B$19:$B$118,0),"")</f>
        <v/>
      </c>
      <c r="D292" s="226"/>
      <c r="E292" s="220"/>
      <c r="F292" s="221"/>
      <c r="G292" s="221"/>
      <c r="H292" s="227"/>
      <c r="I292" s="226"/>
      <c r="J292" s="226"/>
      <c r="K292" s="225"/>
      <c r="L292" s="221" t="s">
        <v>238</v>
      </c>
      <c r="M292" s="220" t="str">
        <f t="shared" si="5"/>
        <v/>
      </c>
      <c r="N292" s="220"/>
    </row>
    <row r="293" spans="1:14">
      <c r="A293" s="216"/>
      <c r="B293" s="217"/>
      <c r="C293" s="218" t="str">
        <f>IF(B293&lt;&gt;"",MATCH(B293,'Exhibitor names'!$B$19:$B$118,0),"")</f>
        <v/>
      </c>
      <c r="D293" s="226"/>
      <c r="E293" s="220"/>
      <c r="F293" s="221"/>
      <c r="G293" s="221"/>
      <c r="H293" s="227"/>
      <c r="I293" s="226"/>
      <c r="J293" s="226"/>
      <c r="K293" s="225"/>
      <c r="L293" s="221" t="s">
        <v>238</v>
      </c>
      <c r="M293" s="220" t="str">
        <f t="shared" si="5"/>
        <v/>
      </c>
      <c r="N293" s="220"/>
    </row>
    <row r="294" spans="1:14">
      <c r="A294" s="216"/>
      <c r="B294" s="217"/>
      <c r="C294" s="218" t="str">
        <f>IF(B294&lt;&gt;"",MATCH(B294,'Exhibitor names'!$B$19:$B$118,0),"")</f>
        <v/>
      </c>
      <c r="D294" s="226"/>
      <c r="E294" s="220"/>
      <c r="F294" s="221"/>
      <c r="G294" s="221"/>
      <c r="H294" s="227"/>
      <c r="I294" s="226"/>
      <c r="J294" s="226"/>
      <c r="K294" s="225"/>
      <c r="L294" s="221" t="s">
        <v>238</v>
      </c>
      <c r="M294" s="220" t="str">
        <f t="shared" si="5"/>
        <v/>
      </c>
      <c r="N294" s="220"/>
    </row>
    <row r="295" spans="1:14">
      <c r="A295" s="216"/>
      <c r="B295" s="217"/>
      <c r="C295" s="218" t="str">
        <f>IF(B295&lt;&gt;"",MATCH(B295,'Exhibitor names'!$B$19:$B$118,0),"")</f>
        <v/>
      </c>
      <c r="D295" s="226"/>
      <c r="E295" s="220"/>
      <c r="F295" s="221"/>
      <c r="G295" s="221"/>
      <c r="H295" s="227"/>
      <c r="I295" s="226"/>
      <c r="J295" s="226"/>
      <c r="K295" s="225"/>
      <c r="L295" s="221" t="s">
        <v>238</v>
      </c>
      <c r="M295" s="220" t="str">
        <f t="shared" si="5"/>
        <v/>
      </c>
      <c r="N295" s="220"/>
    </row>
    <row r="296" spans="1:14">
      <c r="A296" s="216"/>
      <c r="B296" s="217"/>
      <c r="C296" s="218" t="str">
        <f>IF(B296&lt;&gt;"",MATCH(B296,'Exhibitor names'!$B$19:$B$118,0),"")</f>
        <v/>
      </c>
      <c r="D296" s="226"/>
      <c r="E296" s="220"/>
      <c r="F296" s="221"/>
      <c r="G296" s="221"/>
      <c r="H296" s="227"/>
      <c r="I296" s="226"/>
      <c r="J296" s="226"/>
      <c r="K296" s="225"/>
      <c r="L296" s="221" t="s">
        <v>238</v>
      </c>
      <c r="M296" s="220" t="str">
        <f t="shared" si="5"/>
        <v/>
      </c>
      <c r="N296" s="220"/>
    </row>
    <row r="297" spans="1:14">
      <c r="A297" s="216"/>
      <c r="B297" s="217"/>
      <c r="C297" s="218" t="str">
        <f>IF(B297&lt;&gt;"",MATCH(B297,'Exhibitor names'!$B$19:$B$118,0),"")</f>
        <v/>
      </c>
      <c r="D297" s="226"/>
      <c r="E297" s="220"/>
      <c r="F297" s="221"/>
      <c r="G297" s="221"/>
      <c r="H297" s="227"/>
      <c r="I297" s="226"/>
      <c r="J297" s="226"/>
      <c r="K297" s="225"/>
      <c r="L297" s="221" t="s">
        <v>238</v>
      </c>
      <c r="M297" s="220" t="str">
        <f t="shared" si="5"/>
        <v/>
      </c>
      <c r="N297" s="220"/>
    </row>
    <row r="298" spans="1:14">
      <c r="A298" s="216"/>
      <c r="B298" s="217"/>
      <c r="C298" s="218" t="str">
        <f>IF(B298&lt;&gt;"",MATCH(B298,'Exhibitor names'!$B$19:$B$118,0),"")</f>
        <v/>
      </c>
      <c r="D298" s="226"/>
      <c r="E298" s="220"/>
      <c r="F298" s="221"/>
      <c r="G298" s="221"/>
      <c r="H298" s="227"/>
      <c r="I298" s="226"/>
      <c r="J298" s="226"/>
      <c r="K298" s="225"/>
      <c r="L298" s="221" t="s">
        <v>238</v>
      </c>
      <c r="M298" s="220" t="str">
        <f t="shared" si="5"/>
        <v/>
      </c>
      <c r="N298" s="220"/>
    </row>
    <row r="299" spans="1:14">
      <c r="A299" s="216"/>
      <c r="B299" s="217"/>
      <c r="C299" s="218" t="str">
        <f>IF(B299&lt;&gt;"",MATCH(B299,'Exhibitor names'!$B$19:$B$118,0),"")</f>
        <v/>
      </c>
      <c r="D299" s="226"/>
      <c r="E299" s="220"/>
      <c r="F299" s="221"/>
      <c r="G299" s="221"/>
      <c r="H299" s="227"/>
      <c r="I299" s="226"/>
      <c r="J299" s="226"/>
      <c r="K299" s="225"/>
      <c r="L299" s="221" t="s">
        <v>238</v>
      </c>
      <c r="M299" s="220" t="str">
        <f t="shared" si="5"/>
        <v/>
      </c>
      <c r="N299" s="220"/>
    </row>
    <row r="300" spans="1:14">
      <c r="A300" s="216"/>
      <c r="B300" s="217"/>
      <c r="C300" s="218" t="str">
        <f>IF(B300&lt;&gt;"",MATCH(B300,'Exhibitor names'!$B$19:$B$118,0),"")</f>
        <v/>
      </c>
      <c r="D300" s="226"/>
      <c r="E300" s="220"/>
      <c r="F300" s="221"/>
      <c r="G300" s="221"/>
      <c r="H300" s="227"/>
      <c r="I300" s="226"/>
      <c r="J300" s="226"/>
      <c r="K300" s="225"/>
      <c r="L300" s="221" t="s">
        <v>238</v>
      </c>
      <c r="M300" s="220" t="str">
        <f t="shared" si="5"/>
        <v/>
      </c>
      <c r="N300" s="220"/>
    </row>
    <row r="301" spans="1:14">
      <c r="A301" s="216"/>
      <c r="B301" s="217"/>
      <c r="C301" s="218" t="str">
        <f>IF(B301&lt;&gt;"",MATCH(B301,'Exhibitor names'!$B$19:$B$118,0),"")</f>
        <v/>
      </c>
      <c r="D301" s="226"/>
      <c r="E301" s="220"/>
      <c r="F301" s="221"/>
      <c r="G301" s="221"/>
      <c r="H301" s="227"/>
      <c r="I301" s="226"/>
      <c r="J301" s="226"/>
      <c r="K301" s="225"/>
      <c r="L301" s="221" t="s">
        <v>238</v>
      </c>
      <c r="M301" s="220" t="str">
        <f t="shared" si="5"/>
        <v/>
      </c>
      <c r="N301" s="220"/>
    </row>
    <row r="302" spans="1:14">
      <c r="A302" s="216"/>
      <c r="B302" s="217"/>
      <c r="C302" s="218" t="str">
        <f>IF(B302&lt;&gt;"",MATCH(B302,'Exhibitor names'!$B$19:$B$118,0),"")</f>
        <v/>
      </c>
      <c r="D302" s="226"/>
      <c r="E302" s="220"/>
      <c r="F302" s="221"/>
      <c r="G302" s="221"/>
      <c r="H302" s="227"/>
      <c r="I302" s="226"/>
      <c r="J302" s="226"/>
      <c r="K302" s="225"/>
      <c r="L302" s="221" t="s">
        <v>238</v>
      </c>
      <c r="M302" s="220" t="str">
        <f t="shared" si="5"/>
        <v/>
      </c>
      <c r="N302" s="220"/>
    </row>
    <row r="303" spans="1:14">
      <c r="A303" s="216"/>
      <c r="B303" s="217"/>
      <c r="C303" s="218" t="str">
        <f>IF(B303&lt;&gt;"",MATCH(B303,'Exhibitor names'!$B$19:$B$118,0),"")</f>
        <v/>
      </c>
      <c r="D303" s="226"/>
      <c r="E303" s="220"/>
      <c r="F303" s="221"/>
      <c r="G303" s="221"/>
      <c r="H303" s="227"/>
      <c r="I303" s="226"/>
      <c r="J303" s="226"/>
      <c r="K303" s="225"/>
      <c r="L303" s="221" t="s">
        <v>238</v>
      </c>
      <c r="M303" s="220" t="str">
        <f t="shared" si="5"/>
        <v/>
      </c>
      <c r="N303" s="220"/>
    </row>
    <row r="304" spans="1:14">
      <c r="A304" s="216"/>
      <c r="B304" s="217"/>
      <c r="C304" s="218" t="str">
        <f>IF(B304&lt;&gt;"",MATCH(B304,'Exhibitor names'!$B$19:$B$118,0),"")</f>
        <v/>
      </c>
      <c r="D304" s="226"/>
      <c r="E304" s="220"/>
      <c r="F304" s="221"/>
      <c r="G304" s="221"/>
      <c r="H304" s="227"/>
      <c r="I304" s="226"/>
      <c r="J304" s="226"/>
      <c r="K304" s="225"/>
      <c r="L304" s="221" t="s">
        <v>238</v>
      </c>
      <c r="M304" s="220" t="str">
        <f t="shared" si="5"/>
        <v/>
      </c>
      <c r="N304" s="220"/>
    </row>
    <row r="305" spans="1:14">
      <c r="A305" s="216"/>
      <c r="B305" s="217"/>
      <c r="C305" s="218" t="str">
        <f>IF(B305&lt;&gt;"",MATCH(B305,'Exhibitor names'!$B$19:$B$118,0),"")</f>
        <v/>
      </c>
      <c r="D305" s="226"/>
      <c r="E305" s="220"/>
      <c r="F305" s="221"/>
      <c r="G305" s="221"/>
      <c r="H305" s="227"/>
      <c r="I305" s="226"/>
      <c r="J305" s="226"/>
      <c r="K305" s="225"/>
      <c r="L305" s="221" t="s">
        <v>238</v>
      </c>
      <c r="M305" s="220" t="str">
        <f t="shared" si="5"/>
        <v/>
      </c>
      <c r="N305" s="220"/>
    </row>
    <row r="306" spans="1:14">
      <c r="A306" s="216"/>
      <c r="B306" s="217"/>
      <c r="C306" s="218" t="str">
        <f>IF(B306&lt;&gt;"",MATCH(B306,'Exhibitor names'!$B$19:$B$118,0),"")</f>
        <v/>
      </c>
      <c r="D306" s="226"/>
      <c r="E306" s="220"/>
      <c r="F306" s="221"/>
      <c r="G306" s="221"/>
      <c r="H306" s="227"/>
      <c r="I306" s="226"/>
      <c r="J306" s="226"/>
      <c r="K306" s="225"/>
      <c r="L306" s="221" t="s">
        <v>238</v>
      </c>
      <c r="M306" s="220" t="str">
        <f t="shared" si="5"/>
        <v/>
      </c>
      <c r="N306" s="220"/>
    </row>
    <row r="307" spans="1:14">
      <c r="A307" s="216"/>
      <c r="B307" s="217"/>
      <c r="C307" s="218" t="str">
        <f>IF(B307&lt;&gt;"",MATCH(B307,'Exhibitor names'!$B$19:$B$118,0),"")</f>
        <v/>
      </c>
      <c r="D307" s="226"/>
      <c r="E307" s="220"/>
      <c r="F307" s="221"/>
      <c r="G307" s="221"/>
      <c r="H307" s="227"/>
      <c r="I307" s="226"/>
      <c r="J307" s="226"/>
      <c r="K307" s="225"/>
      <c r="L307" s="221" t="s">
        <v>238</v>
      </c>
      <c r="M307" s="220" t="str">
        <f t="shared" si="5"/>
        <v/>
      </c>
      <c r="N307" s="220"/>
    </row>
    <row r="308" spans="1:14">
      <c r="A308" s="216"/>
      <c r="B308" s="217"/>
      <c r="C308" s="218" t="str">
        <f>IF(B308&lt;&gt;"",MATCH(B308,'Exhibitor names'!$B$19:$B$118,0),"")</f>
        <v/>
      </c>
      <c r="D308" s="226"/>
      <c r="E308" s="220"/>
      <c r="F308" s="221"/>
      <c r="G308" s="221"/>
      <c r="H308" s="227"/>
      <c r="I308" s="226"/>
      <c r="J308" s="226"/>
      <c r="K308" s="225"/>
      <c r="L308" s="221" t="s">
        <v>238</v>
      </c>
      <c r="M308" s="220" t="str">
        <f t="shared" si="5"/>
        <v/>
      </c>
      <c r="N308" s="220"/>
    </row>
    <row r="309" spans="1:14">
      <c r="A309" s="216"/>
      <c r="B309" s="217"/>
      <c r="C309" s="218" t="str">
        <f>IF(B309&lt;&gt;"",MATCH(B309,'Exhibitor names'!$B$19:$B$118,0),"")</f>
        <v/>
      </c>
      <c r="D309" s="226"/>
      <c r="E309" s="220"/>
      <c r="F309" s="221"/>
      <c r="G309" s="221"/>
      <c r="H309" s="227"/>
      <c r="I309" s="226"/>
      <c r="J309" s="226"/>
      <c r="K309" s="225"/>
      <c r="L309" s="221" t="s">
        <v>238</v>
      </c>
      <c r="M309" s="220" t="str">
        <f t="shared" si="5"/>
        <v/>
      </c>
      <c r="N309" s="220"/>
    </row>
    <row r="310" spans="1:14">
      <c r="A310" s="216"/>
      <c r="B310" s="217"/>
      <c r="C310" s="218" t="str">
        <f>IF(B310&lt;&gt;"",MATCH(B310,'Exhibitor names'!$B$19:$B$118,0),"")</f>
        <v/>
      </c>
      <c r="D310" s="226"/>
      <c r="E310" s="220"/>
      <c r="F310" s="221"/>
      <c r="G310" s="221"/>
      <c r="H310" s="227"/>
      <c r="I310" s="226"/>
      <c r="J310" s="226"/>
      <c r="K310" s="225"/>
      <c r="L310" s="221" t="s">
        <v>238</v>
      </c>
      <c r="M310" s="220" t="str">
        <f t="shared" si="5"/>
        <v/>
      </c>
      <c r="N310" s="220"/>
    </row>
    <row r="311" spans="1:14">
      <c r="A311" s="216"/>
      <c r="B311" s="217"/>
      <c r="C311" s="218" t="str">
        <f>IF(B311&lt;&gt;"",MATCH(B311,'Exhibitor names'!$B$19:$B$118,0),"")</f>
        <v/>
      </c>
      <c r="D311" s="226"/>
      <c r="E311" s="220"/>
      <c r="F311" s="221"/>
      <c r="G311" s="221"/>
      <c r="H311" s="227"/>
      <c r="I311" s="226"/>
      <c r="J311" s="226"/>
      <c r="K311" s="225"/>
      <c r="L311" s="221" t="s">
        <v>238</v>
      </c>
      <c r="M311" s="220" t="str">
        <f t="shared" si="5"/>
        <v/>
      </c>
      <c r="N311" s="220"/>
    </row>
    <row r="312" spans="1:14">
      <c r="A312" s="216"/>
      <c r="B312" s="217"/>
      <c r="C312" s="218" t="str">
        <f>IF(B312&lt;&gt;"",MATCH(B312,'Exhibitor names'!$B$19:$B$118,0),"")</f>
        <v/>
      </c>
      <c r="D312" s="226"/>
      <c r="E312" s="220"/>
      <c r="F312" s="221"/>
      <c r="G312" s="221"/>
      <c r="H312" s="227"/>
      <c r="I312" s="226"/>
      <c r="J312" s="226"/>
      <c r="K312" s="225"/>
      <c r="L312" s="221" t="s">
        <v>238</v>
      </c>
      <c r="M312" s="220" t="str">
        <f t="shared" si="5"/>
        <v/>
      </c>
      <c r="N312" s="220"/>
    </row>
    <row r="313" spans="1:14">
      <c r="A313" s="216"/>
      <c r="B313" s="217"/>
      <c r="C313" s="218" t="str">
        <f>IF(B313&lt;&gt;"",MATCH(B313,'Exhibitor names'!$B$19:$B$118,0),"")</f>
        <v/>
      </c>
      <c r="D313" s="226"/>
      <c r="E313" s="220"/>
      <c r="F313" s="221"/>
      <c r="G313" s="221"/>
      <c r="H313" s="227"/>
      <c r="I313" s="226"/>
      <c r="J313" s="226"/>
      <c r="K313" s="225"/>
      <c r="L313" s="221" t="s">
        <v>238</v>
      </c>
      <c r="M313" s="220" t="str">
        <f t="shared" si="5"/>
        <v/>
      </c>
      <c r="N313" s="220"/>
    </row>
    <row r="314" spans="1:14">
      <c r="A314" s="216"/>
      <c r="B314" s="217"/>
      <c r="C314" s="218" t="str">
        <f>IF(B314&lt;&gt;"",MATCH(B314,'Exhibitor names'!$B$19:$B$118,0),"")</f>
        <v/>
      </c>
      <c r="D314" s="226"/>
      <c r="E314" s="220"/>
      <c r="F314" s="221"/>
      <c r="G314" s="221"/>
      <c r="H314" s="227"/>
      <c r="I314" s="226"/>
      <c r="J314" s="226"/>
      <c r="K314" s="225"/>
      <c r="L314" s="221" t="s">
        <v>238</v>
      </c>
      <c r="M314" s="220" t="str">
        <f t="shared" si="5"/>
        <v/>
      </c>
      <c r="N314" s="220"/>
    </row>
    <row r="315" spans="1:14">
      <c r="A315" s="216"/>
      <c r="B315" s="217"/>
      <c r="C315" s="218" t="str">
        <f>IF(B315&lt;&gt;"",MATCH(B315,'Exhibitor names'!$B$19:$B$118,0),"")</f>
        <v/>
      </c>
      <c r="D315" s="226"/>
      <c r="E315" s="220"/>
      <c r="F315" s="221"/>
      <c r="G315" s="221"/>
      <c r="H315" s="227"/>
      <c r="I315" s="226"/>
      <c r="J315" s="226"/>
      <c r="K315" s="225"/>
      <c r="L315" s="221" t="s">
        <v>238</v>
      </c>
      <c r="M315" s="220" t="str">
        <f t="shared" si="5"/>
        <v/>
      </c>
      <c r="N315" s="220"/>
    </row>
    <row r="316" spans="1:14">
      <c r="A316" s="216"/>
      <c r="B316" s="217"/>
      <c r="C316" s="218" t="str">
        <f>IF(B316&lt;&gt;"",MATCH(B316,'Exhibitor names'!$B$19:$B$118,0),"")</f>
        <v/>
      </c>
      <c r="D316" s="226"/>
      <c r="E316" s="220"/>
      <c r="F316" s="221"/>
      <c r="G316" s="221"/>
      <c r="H316" s="227"/>
      <c r="I316" s="226"/>
      <c r="J316" s="226"/>
      <c r="K316" s="225"/>
      <c r="L316" s="221" t="s">
        <v>238</v>
      </c>
      <c r="M316" s="220" t="str">
        <f t="shared" si="5"/>
        <v/>
      </c>
      <c r="N316" s="220"/>
    </row>
    <row r="317" spans="1:14">
      <c r="A317" s="216"/>
      <c r="B317" s="217"/>
      <c r="C317" s="218" t="str">
        <f>IF(B317&lt;&gt;"",MATCH(B317,'Exhibitor names'!$B$19:$B$118,0),"")</f>
        <v/>
      </c>
      <c r="D317" s="226"/>
      <c r="E317" s="220"/>
      <c r="F317" s="221"/>
      <c r="G317" s="221"/>
      <c r="H317" s="227"/>
      <c r="I317" s="226"/>
      <c r="J317" s="226"/>
      <c r="K317" s="225"/>
      <c r="L317" s="221" t="s">
        <v>238</v>
      </c>
      <c r="M317" s="220" t="str">
        <f t="shared" si="5"/>
        <v/>
      </c>
      <c r="N317" s="220"/>
    </row>
    <row r="318" spans="1:14">
      <c r="A318" s="216"/>
      <c r="B318" s="217"/>
      <c r="C318" s="218" t="str">
        <f>IF(B318&lt;&gt;"",MATCH(B318,'Exhibitor names'!$B$19:$B$118,0),"")</f>
        <v/>
      </c>
      <c r="D318" s="226"/>
      <c r="E318" s="220"/>
      <c r="F318" s="221"/>
      <c r="G318" s="221"/>
      <c r="H318" s="227"/>
      <c r="I318" s="226"/>
      <c r="J318" s="226"/>
      <c r="K318" s="225"/>
      <c r="L318" s="221" t="s">
        <v>238</v>
      </c>
      <c r="M318" s="220" t="str">
        <f t="shared" si="5"/>
        <v/>
      </c>
      <c r="N318" s="220"/>
    </row>
    <row r="319" spans="1:14">
      <c r="A319" s="216"/>
      <c r="B319" s="217"/>
      <c r="C319" s="218" t="str">
        <f>IF(B319&lt;&gt;"",MATCH(B319,'Exhibitor names'!$B$19:$B$118,0),"")</f>
        <v/>
      </c>
      <c r="D319" s="226"/>
      <c r="E319" s="220"/>
      <c r="F319" s="221"/>
      <c r="G319" s="221"/>
      <c r="H319" s="227"/>
      <c r="I319" s="226"/>
      <c r="J319" s="226"/>
      <c r="K319" s="225"/>
      <c r="L319" s="221" t="s">
        <v>238</v>
      </c>
      <c r="M319" s="220" t="str">
        <f t="shared" si="5"/>
        <v/>
      </c>
      <c r="N319" s="220"/>
    </row>
    <row r="320" spans="1:14">
      <c r="A320" s="216"/>
      <c r="B320" s="217"/>
      <c r="C320" s="218" t="str">
        <f>IF(B320&lt;&gt;"",MATCH(B320,'Exhibitor names'!$B$19:$B$118,0),"")</f>
        <v/>
      </c>
      <c r="D320" s="226"/>
      <c r="E320" s="220"/>
      <c r="F320" s="221"/>
      <c r="G320" s="221"/>
      <c r="H320" s="227"/>
      <c r="I320" s="226"/>
      <c r="J320" s="226"/>
      <c r="K320" s="225"/>
      <c r="L320" s="221" t="s">
        <v>238</v>
      </c>
      <c r="M320" s="220" t="str">
        <f t="shared" si="5"/>
        <v/>
      </c>
      <c r="N320" s="220"/>
    </row>
    <row r="321" spans="1:14">
      <c r="A321" s="216"/>
      <c r="B321" s="217"/>
      <c r="C321" s="218" t="str">
        <f>IF(B321&lt;&gt;"",MATCH(B321,'Exhibitor names'!$B$19:$B$118,0),"")</f>
        <v/>
      </c>
      <c r="D321" s="226"/>
      <c r="E321" s="220"/>
      <c r="F321" s="221"/>
      <c r="G321" s="221"/>
      <c r="H321" s="227"/>
      <c r="I321" s="226"/>
      <c r="J321" s="226"/>
      <c r="K321" s="225"/>
      <c r="L321" s="221" t="s">
        <v>238</v>
      </c>
      <c r="M321" s="220" t="str">
        <f t="shared" si="5"/>
        <v/>
      </c>
      <c r="N321" s="220"/>
    </row>
    <row r="322" spans="1:14">
      <c r="A322" s="216"/>
      <c r="B322" s="217"/>
      <c r="C322" s="218" t="str">
        <f>IF(B322&lt;&gt;"",MATCH(B322,'Exhibitor names'!$B$19:$B$118,0),"")</f>
        <v/>
      </c>
      <c r="D322" s="226"/>
      <c r="E322" s="220"/>
      <c r="F322" s="221"/>
      <c r="G322" s="221"/>
      <c r="H322" s="227"/>
      <c r="I322" s="226"/>
      <c r="J322" s="226"/>
      <c r="K322" s="225"/>
      <c r="L322" s="221" t="s">
        <v>238</v>
      </c>
      <c r="M322" s="220" t="str">
        <f t="shared" si="5"/>
        <v/>
      </c>
      <c r="N322" s="220"/>
    </row>
    <row r="323" spans="1:14">
      <c r="A323" s="216"/>
      <c r="B323" s="217"/>
      <c r="C323" s="218" t="str">
        <f>IF(B323&lt;&gt;"",MATCH(B323,'Exhibitor names'!$B$19:$B$118,0),"")</f>
        <v/>
      </c>
      <c r="D323" s="226"/>
      <c r="E323" s="220"/>
      <c r="F323" s="221"/>
      <c r="G323" s="221"/>
      <c r="H323" s="227"/>
      <c r="I323" s="226"/>
      <c r="J323" s="226"/>
      <c r="K323" s="225"/>
      <c r="L323" s="221" t="s">
        <v>238</v>
      </c>
      <c r="M323" s="220" t="str">
        <f t="shared" si="5"/>
        <v/>
      </c>
      <c r="N323" s="220"/>
    </row>
    <row r="324" spans="1:14">
      <c r="A324" s="216"/>
      <c r="B324" s="217"/>
      <c r="C324" s="218" t="str">
        <f>IF(B324&lt;&gt;"",MATCH(B324,'Exhibitor names'!$B$19:$B$118,0),"")</f>
        <v/>
      </c>
      <c r="D324" s="226"/>
      <c r="E324" s="220"/>
      <c r="F324" s="221"/>
      <c r="G324" s="221"/>
      <c r="H324" s="227"/>
      <c r="I324" s="226"/>
      <c r="J324" s="226"/>
      <c r="K324" s="225"/>
      <c r="L324" s="221" t="s">
        <v>238</v>
      </c>
      <c r="M324" s="220" t="str">
        <f t="shared" si="5"/>
        <v/>
      </c>
      <c r="N324" s="220"/>
    </row>
    <row r="325" spans="1:14">
      <c r="A325" s="216"/>
      <c r="B325" s="217"/>
      <c r="C325" s="218" t="str">
        <f>IF(B325&lt;&gt;"",MATCH(B325,'Exhibitor names'!$B$19:$B$118,0),"")</f>
        <v/>
      </c>
      <c r="D325" s="226"/>
      <c r="E325" s="220"/>
      <c r="F325" s="221"/>
      <c r="G325" s="221"/>
      <c r="H325" s="227"/>
      <c r="I325" s="226"/>
      <c r="J325" s="226"/>
      <c r="K325" s="225"/>
      <c r="L325" s="221" t="s">
        <v>238</v>
      </c>
      <c r="M325" s="220" t="str">
        <f t="shared" si="5"/>
        <v/>
      </c>
      <c r="N325" s="220"/>
    </row>
    <row r="326" spans="1:14">
      <c r="A326" s="216"/>
      <c r="B326" s="217"/>
      <c r="C326" s="218" t="str">
        <f>IF(B326&lt;&gt;"",MATCH(B326,'Exhibitor names'!$B$19:$B$118,0),"")</f>
        <v/>
      </c>
      <c r="D326" s="226"/>
      <c r="E326" s="220"/>
      <c r="F326" s="221"/>
      <c r="G326" s="221"/>
      <c r="H326" s="227"/>
      <c r="I326" s="226"/>
      <c r="J326" s="226"/>
      <c r="K326" s="225"/>
      <c r="L326" s="221" t="s">
        <v>238</v>
      </c>
      <c r="M326" s="220" t="str">
        <f t="shared" si="5"/>
        <v/>
      </c>
      <c r="N326" s="220"/>
    </row>
    <row r="327" spans="1:14">
      <c r="A327" s="216"/>
      <c r="B327" s="217"/>
      <c r="C327" s="218" t="str">
        <f>IF(B327&lt;&gt;"",MATCH(B327,'Exhibitor names'!$B$19:$B$118,0),"")</f>
        <v/>
      </c>
      <c r="D327" s="226"/>
      <c r="E327" s="220"/>
      <c r="F327" s="221"/>
      <c r="G327" s="221"/>
      <c r="H327" s="227"/>
      <c r="I327" s="226"/>
      <c r="J327" s="226"/>
      <c r="K327" s="225"/>
      <c r="L327" s="221" t="s">
        <v>238</v>
      </c>
      <c r="M327" s="220" t="str">
        <f t="shared" si="5"/>
        <v/>
      </c>
      <c r="N327" s="220"/>
    </row>
    <row r="328" spans="1:14">
      <c r="A328" s="216"/>
      <c r="B328" s="217"/>
      <c r="C328" s="218" t="str">
        <f>IF(B328&lt;&gt;"",MATCH(B328,'Exhibitor names'!$B$19:$B$118,0),"")</f>
        <v/>
      </c>
      <c r="D328" s="226"/>
      <c r="E328" s="220"/>
      <c r="F328" s="221"/>
      <c r="G328" s="221"/>
      <c r="H328" s="227"/>
      <c r="I328" s="226"/>
      <c r="J328" s="226"/>
      <c r="K328" s="225"/>
      <c r="L328" s="221" t="s">
        <v>238</v>
      </c>
      <c r="M328" s="220" t="str">
        <f t="shared" si="5"/>
        <v/>
      </c>
      <c r="N328" s="220"/>
    </row>
    <row r="329" spans="1:14">
      <c r="A329" s="216"/>
      <c r="B329" s="217"/>
      <c r="C329" s="218" t="str">
        <f>IF(B329&lt;&gt;"",MATCH(B329,'Exhibitor names'!$B$19:$B$118,0),"")</f>
        <v/>
      </c>
      <c r="D329" s="226"/>
      <c r="E329" s="220"/>
      <c r="F329" s="221"/>
      <c r="G329" s="221"/>
      <c r="H329" s="227"/>
      <c r="I329" s="226"/>
      <c r="J329" s="226"/>
      <c r="K329" s="225"/>
      <c r="L329" s="221" t="s">
        <v>238</v>
      </c>
      <c r="M329" s="220" t="str">
        <f t="shared" si="5"/>
        <v/>
      </c>
      <c r="N329" s="220"/>
    </row>
    <row r="330" spans="1:14">
      <c r="A330" s="216"/>
      <c r="B330" s="217"/>
      <c r="C330" s="218" t="str">
        <f>IF(B330&lt;&gt;"",MATCH(B330,'Exhibitor names'!$B$19:$B$118,0),"")</f>
        <v/>
      </c>
      <c r="D330" s="226"/>
      <c r="E330" s="220"/>
      <c r="F330" s="221"/>
      <c r="G330" s="221"/>
      <c r="H330" s="227"/>
      <c r="I330" s="226"/>
      <c r="J330" s="226"/>
      <c r="K330" s="225"/>
      <c r="L330" s="221" t="s">
        <v>238</v>
      </c>
      <c r="M330" s="220" t="str">
        <f t="shared" si="5"/>
        <v/>
      </c>
      <c r="N330" s="220"/>
    </row>
    <row r="331" spans="1:14">
      <c r="A331" s="216"/>
      <c r="B331" s="217"/>
      <c r="C331" s="218" t="str">
        <f>IF(B331&lt;&gt;"",MATCH(B331,'Exhibitor names'!$B$19:$B$118,0),"")</f>
        <v/>
      </c>
      <c r="D331" s="226"/>
      <c r="E331" s="220"/>
      <c r="F331" s="221"/>
      <c r="G331" s="221"/>
      <c r="H331" s="227"/>
      <c r="I331" s="226"/>
      <c r="J331" s="226"/>
      <c r="K331" s="225"/>
      <c r="L331" s="221" t="s">
        <v>238</v>
      </c>
      <c r="M331" s="220" t="str">
        <f t="shared" si="5"/>
        <v/>
      </c>
      <c r="N331" s="220"/>
    </row>
    <row r="332" spans="1:14">
      <c r="A332" s="216"/>
      <c r="B332" s="217"/>
      <c r="C332" s="218" t="str">
        <f>IF(B332&lt;&gt;"",MATCH(B332,'Exhibitor names'!$B$19:$B$118,0),"")</f>
        <v/>
      </c>
      <c r="D332" s="226"/>
      <c r="E332" s="220"/>
      <c r="F332" s="221"/>
      <c r="G332" s="221"/>
      <c r="H332" s="227"/>
      <c r="I332" s="226"/>
      <c r="J332" s="226"/>
      <c r="K332" s="225"/>
      <c r="L332" s="221" t="s">
        <v>238</v>
      </c>
      <c r="M332" s="220" t="str">
        <f t="shared" si="5"/>
        <v/>
      </c>
      <c r="N332" s="220"/>
    </row>
    <row r="333" spans="1:14">
      <c r="A333" s="216"/>
      <c r="B333" s="217"/>
      <c r="C333" s="218" t="str">
        <f>IF(B333&lt;&gt;"",MATCH(B333,'Exhibitor names'!$B$19:$B$118,0),"")</f>
        <v/>
      </c>
      <c r="D333" s="226"/>
      <c r="E333" s="220"/>
      <c r="F333" s="221"/>
      <c r="G333" s="221"/>
      <c r="H333" s="227"/>
      <c r="I333" s="226"/>
      <c r="J333" s="226"/>
      <c r="K333" s="225"/>
      <c r="L333" s="221" t="s">
        <v>238</v>
      </c>
      <c r="M333" s="220" t="str">
        <f t="shared" si="5"/>
        <v/>
      </c>
      <c r="N333" s="220"/>
    </row>
    <row r="334" spans="1:14">
      <c r="A334" s="216"/>
      <c r="B334" s="217"/>
      <c r="C334" s="218" t="str">
        <f>IF(B334&lt;&gt;"",MATCH(B334,'Exhibitor names'!$B$19:$B$118,0),"")</f>
        <v/>
      </c>
      <c r="D334" s="226"/>
      <c r="E334" s="220"/>
      <c r="F334" s="221"/>
      <c r="G334" s="221"/>
      <c r="H334" s="227"/>
      <c r="I334" s="226"/>
      <c r="J334" s="226"/>
      <c r="K334" s="225"/>
      <c r="L334" s="221" t="s">
        <v>238</v>
      </c>
      <c r="M334" s="220" t="str">
        <f t="shared" si="5"/>
        <v/>
      </c>
      <c r="N334" s="220"/>
    </row>
    <row r="335" spans="1:14">
      <c r="A335" s="216"/>
      <c r="B335" s="217"/>
      <c r="C335" s="218" t="str">
        <f>IF(B335&lt;&gt;"",MATCH(B335,'Exhibitor names'!$B$19:$B$118,0),"")</f>
        <v/>
      </c>
      <c r="D335" s="226"/>
      <c r="E335" s="220"/>
      <c r="F335" s="221"/>
      <c r="G335" s="221"/>
      <c r="H335" s="227"/>
      <c r="I335" s="226"/>
      <c r="J335" s="226"/>
      <c r="K335" s="225"/>
      <c r="L335" s="221" t="s">
        <v>238</v>
      </c>
      <c r="M335" s="220" t="str">
        <f t="shared" si="5"/>
        <v/>
      </c>
      <c r="N335" s="220"/>
    </row>
    <row r="336" spans="1:14">
      <c r="A336" s="216"/>
      <c r="B336" s="217"/>
      <c r="C336" s="218" t="str">
        <f>IF(B336&lt;&gt;"",MATCH(B336,'Exhibitor names'!$B$19:$B$118,0),"")</f>
        <v/>
      </c>
      <c r="D336" s="226"/>
      <c r="E336" s="220"/>
      <c r="F336" s="221"/>
      <c r="G336" s="221"/>
      <c r="H336" s="227"/>
      <c r="I336" s="226"/>
      <c r="J336" s="226"/>
      <c r="K336" s="225"/>
      <c r="L336" s="221" t="s">
        <v>238</v>
      </c>
      <c r="M336" s="220" t="str">
        <f t="shared" si="5"/>
        <v/>
      </c>
      <c r="N336" s="220"/>
    </row>
    <row r="337" spans="1:14">
      <c r="A337" s="216"/>
      <c r="B337" s="217"/>
      <c r="C337" s="218" t="str">
        <f>IF(B337&lt;&gt;"",MATCH(B337,'Exhibitor names'!$B$19:$B$118,0),"")</f>
        <v/>
      </c>
      <c r="D337" s="226"/>
      <c r="E337" s="220"/>
      <c r="F337" s="221"/>
      <c r="G337" s="221"/>
      <c r="H337" s="227"/>
      <c r="I337" s="226"/>
      <c r="J337" s="226"/>
      <c r="K337" s="225"/>
      <c r="L337" s="221" t="s">
        <v>238</v>
      </c>
      <c r="M337" s="220" t="str">
        <f t="shared" si="5"/>
        <v/>
      </c>
      <c r="N337" s="220"/>
    </row>
    <row r="338" spans="1:14">
      <c r="A338" s="216"/>
      <c r="B338" s="217"/>
      <c r="C338" s="218" t="str">
        <f>IF(B338&lt;&gt;"",MATCH(B338,'Exhibitor names'!$B$19:$B$118,0),"")</f>
        <v/>
      </c>
      <c r="D338" s="226"/>
      <c r="E338" s="220"/>
      <c r="F338" s="221"/>
      <c r="G338" s="221"/>
      <c r="H338" s="227"/>
      <c r="I338" s="226"/>
      <c r="J338" s="226"/>
      <c r="K338" s="225"/>
      <c r="L338" s="221" t="s">
        <v>238</v>
      </c>
      <c r="M338" s="220" t="str">
        <f t="shared" si="5"/>
        <v/>
      </c>
      <c r="N338" s="220"/>
    </row>
    <row r="339" spans="1:14">
      <c r="A339" s="216"/>
      <c r="B339" s="217"/>
      <c r="C339" s="218" t="str">
        <f>IF(B339&lt;&gt;"",MATCH(B339,'Exhibitor names'!$B$19:$B$118,0),"")</f>
        <v/>
      </c>
      <c r="D339" s="226"/>
      <c r="E339" s="220"/>
      <c r="F339" s="221"/>
      <c r="G339" s="221"/>
      <c r="H339" s="227"/>
      <c r="I339" s="226"/>
      <c r="J339" s="226"/>
      <c r="K339" s="225"/>
      <c r="L339" s="221" t="s">
        <v>238</v>
      </c>
      <c r="M339" s="220" t="str">
        <f t="shared" si="5"/>
        <v/>
      </c>
      <c r="N339" s="220"/>
    </row>
    <row r="340" spans="1:14">
      <c r="A340" s="216"/>
      <c r="B340" s="217"/>
      <c r="C340" s="218" t="str">
        <f>IF(B340&lt;&gt;"",MATCH(B340,'Exhibitor names'!$B$19:$B$118,0),"")</f>
        <v/>
      </c>
      <c r="D340" s="226"/>
      <c r="E340" s="220"/>
      <c r="F340" s="221"/>
      <c r="G340" s="221"/>
      <c r="H340" s="227"/>
      <c r="I340" s="226"/>
      <c r="J340" s="226"/>
      <c r="K340" s="225"/>
      <c r="L340" s="221" t="s">
        <v>238</v>
      </c>
      <c r="M340" s="220" t="str">
        <f t="shared" si="5"/>
        <v/>
      </c>
      <c r="N340" s="220"/>
    </row>
    <row r="341" spans="1:14">
      <c r="A341" s="216"/>
      <c r="B341" s="217"/>
      <c r="C341" s="218" t="str">
        <f>IF(B341&lt;&gt;"",MATCH(B341,'Exhibitor names'!$B$19:$B$118,0),"")</f>
        <v/>
      </c>
      <c r="D341" s="226"/>
      <c r="E341" s="220"/>
      <c r="F341" s="221"/>
      <c r="G341" s="221"/>
      <c r="H341" s="227"/>
      <c r="I341" s="226"/>
      <c r="J341" s="226"/>
      <c r="K341" s="225"/>
      <c r="L341" s="221" t="s">
        <v>238</v>
      </c>
      <c r="M341" s="220" t="str">
        <f t="shared" si="5"/>
        <v/>
      </c>
      <c r="N341" s="220"/>
    </row>
    <row r="342" spans="1:14">
      <c r="A342" s="216"/>
      <c r="B342" s="217"/>
      <c r="C342" s="218" t="str">
        <f>IF(B342&lt;&gt;"",MATCH(B342,'Exhibitor names'!$B$19:$B$118,0),"")</f>
        <v/>
      </c>
      <c r="D342" s="226"/>
      <c r="E342" s="220"/>
      <c r="F342" s="221"/>
      <c r="G342" s="221"/>
      <c r="H342" s="227"/>
      <c r="I342" s="226"/>
      <c r="J342" s="226"/>
      <c r="K342" s="225"/>
      <c r="L342" s="221" t="s">
        <v>238</v>
      </c>
      <c r="M342" s="220" t="str">
        <f t="shared" si="5"/>
        <v/>
      </c>
      <c r="N342" s="220"/>
    </row>
    <row r="343" spans="1:14">
      <c r="A343" s="216"/>
      <c r="B343" s="217"/>
      <c r="C343" s="218" t="str">
        <f>IF(B343&lt;&gt;"",MATCH(B343,'Exhibitor names'!$B$19:$B$118,0),"")</f>
        <v/>
      </c>
      <c r="D343" s="226"/>
      <c r="E343" s="220"/>
      <c r="F343" s="221"/>
      <c r="G343" s="221"/>
      <c r="H343" s="227"/>
      <c r="I343" s="226"/>
      <c r="J343" s="226"/>
      <c r="K343" s="225"/>
      <c r="L343" s="221" t="s">
        <v>238</v>
      </c>
      <c r="M343" s="220" t="str">
        <f t="shared" si="5"/>
        <v/>
      </c>
      <c r="N343" s="220"/>
    </row>
    <row r="344" spans="1:14">
      <c r="A344" s="216"/>
      <c r="B344" s="217"/>
      <c r="C344" s="218" t="str">
        <f>IF(B344&lt;&gt;"",MATCH(B344,'Exhibitor names'!$B$19:$B$118,0),"")</f>
        <v/>
      </c>
      <c r="D344" s="226"/>
      <c r="E344" s="220"/>
      <c r="F344" s="221"/>
      <c r="G344" s="221"/>
      <c r="H344" s="227"/>
      <c r="I344" s="226"/>
      <c r="J344" s="226"/>
      <c r="K344" s="225"/>
      <c r="L344" s="221" t="s">
        <v>238</v>
      </c>
      <c r="M344" s="220" t="str">
        <f t="shared" si="5"/>
        <v/>
      </c>
      <c r="N344" s="220"/>
    </row>
    <row r="345" spans="1:14">
      <c r="A345" s="216"/>
      <c r="B345" s="217"/>
      <c r="C345" s="218" t="str">
        <f>IF(B345&lt;&gt;"",MATCH(B345,'Exhibitor names'!$B$19:$B$118,0),"")</f>
        <v/>
      </c>
      <c r="D345" s="226"/>
      <c r="E345" s="220"/>
      <c r="F345" s="221"/>
      <c r="G345" s="221"/>
      <c r="H345" s="227"/>
      <c r="I345" s="226"/>
      <c r="J345" s="226"/>
      <c r="K345" s="225"/>
      <c r="L345" s="221" t="s">
        <v>238</v>
      </c>
      <c r="M345" s="220" t="str">
        <f t="shared" si="5"/>
        <v/>
      </c>
      <c r="N345" s="220"/>
    </row>
    <row r="346" spans="1:14">
      <c r="A346" s="216"/>
      <c r="B346" s="217"/>
      <c r="C346" s="218" t="str">
        <f>IF(B346&lt;&gt;"",MATCH(B346,'Exhibitor names'!$B$19:$B$118,0),"")</f>
        <v/>
      </c>
      <c r="D346" s="226"/>
      <c r="E346" s="220"/>
      <c r="F346" s="221"/>
      <c r="G346" s="221"/>
      <c r="H346" s="227"/>
      <c r="I346" s="226"/>
      <c r="J346" s="226"/>
      <c r="K346" s="225"/>
      <c r="L346" s="221" t="s">
        <v>238</v>
      </c>
      <c r="M346" s="220" t="str">
        <f t="shared" si="5"/>
        <v/>
      </c>
      <c r="N346" s="220"/>
    </row>
    <row r="347" spans="1:14">
      <c r="A347" s="216"/>
      <c r="B347" s="217"/>
      <c r="C347" s="218" t="str">
        <f>IF(B347&lt;&gt;"",MATCH(B347,'Exhibitor names'!$B$19:$B$118,0),"")</f>
        <v/>
      </c>
      <c r="D347" s="226"/>
      <c r="E347" s="220"/>
      <c r="F347" s="221"/>
      <c r="G347" s="221"/>
      <c r="H347" s="227"/>
      <c r="I347" s="226"/>
      <c r="J347" s="226"/>
      <c r="K347" s="225"/>
      <c r="L347" s="221" t="s">
        <v>238</v>
      </c>
      <c r="M347" s="220" t="str">
        <f t="shared" si="5"/>
        <v/>
      </c>
      <c r="N347" s="220"/>
    </row>
    <row r="348" spans="1:14">
      <c r="A348" s="216"/>
      <c r="B348" s="217"/>
      <c r="C348" s="218" t="str">
        <f>IF(B348&lt;&gt;"",MATCH(B348,'Exhibitor names'!$B$19:$B$118,0),"")</f>
        <v/>
      </c>
      <c r="D348" s="226"/>
      <c r="E348" s="220"/>
      <c r="F348" s="221"/>
      <c r="G348" s="221"/>
      <c r="H348" s="227"/>
      <c r="I348" s="226"/>
      <c r="J348" s="226"/>
      <c r="K348" s="225"/>
      <c r="L348" s="221" t="s">
        <v>238</v>
      </c>
      <c r="M348" s="220" t="str">
        <f t="shared" si="5"/>
        <v/>
      </c>
      <c r="N348" s="220"/>
    </row>
    <row r="349" spans="1:14">
      <c r="A349" s="216"/>
      <c r="B349" s="217"/>
      <c r="C349" s="218" t="str">
        <f>IF(B349&lt;&gt;"",MATCH(B349,'Exhibitor names'!$B$19:$B$118,0),"")</f>
        <v/>
      </c>
      <c r="D349" s="226"/>
      <c r="E349" s="220"/>
      <c r="F349" s="221"/>
      <c r="G349" s="221"/>
      <c r="H349" s="227"/>
      <c r="I349" s="226"/>
      <c r="J349" s="226"/>
      <c r="K349" s="225"/>
      <c r="L349" s="221" t="s">
        <v>238</v>
      </c>
      <c r="M349" s="220" t="str">
        <f t="shared" si="5"/>
        <v/>
      </c>
      <c r="N349" s="220"/>
    </row>
    <row r="350" spans="1:14">
      <c r="A350" s="216"/>
      <c r="B350" s="217"/>
      <c r="C350" s="218" t="str">
        <f>IF(B350&lt;&gt;"",MATCH(B350,'Exhibitor names'!$B$19:$B$118,0),"")</f>
        <v/>
      </c>
      <c r="D350" s="226"/>
      <c r="E350" s="220"/>
      <c r="F350" s="221"/>
      <c r="G350" s="221"/>
      <c r="H350" s="227"/>
      <c r="I350" s="226"/>
      <c r="J350" s="226"/>
      <c r="K350" s="225"/>
      <c r="L350" s="221" t="s">
        <v>238</v>
      </c>
      <c r="M350" s="220" t="str">
        <f t="shared" ref="M350:M413" si="6">IF(AND($A350&lt;&gt;"",$C350&lt;&gt;"",$D350&lt;&gt;"",$H350&lt;&gt;"",$I350&lt;&gt;"",$J350&lt;&gt;""),$A350,"")</f>
        <v/>
      </c>
      <c r="N350" s="220"/>
    </row>
    <row r="351" spans="1:14">
      <c r="A351" s="216"/>
      <c r="B351" s="217"/>
      <c r="C351" s="218" t="str">
        <f>IF(B351&lt;&gt;"",MATCH(B351,'Exhibitor names'!$B$19:$B$118,0),"")</f>
        <v/>
      </c>
      <c r="D351" s="226"/>
      <c r="E351" s="220"/>
      <c r="F351" s="221"/>
      <c r="G351" s="221"/>
      <c r="H351" s="227"/>
      <c r="I351" s="226"/>
      <c r="J351" s="226"/>
      <c r="K351" s="225"/>
      <c r="L351" s="221" t="s">
        <v>238</v>
      </c>
      <c r="M351" s="220" t="str">
        <f t="shared" si="6"/>
        <v/>
      </c>
      <c r="N351" s="220"/>
    </row>
    <row r="352" spans="1:14">
      <c r="A352" s="216"/>
      <c r="B352" s="217"/>
      <c r="C352" s="218" t="str">
        <f>IF(B352&lt;&gt;"",MATCH(B352,'Exhibitor names'!$B$19:$B$118,0),"")</f>
        <v/>
      </c>
      <c r="D352" s="226"/>
      <c r="E352" s="220"/>
      <c r="F352" s="221"/>
      <c r="G352" s="221"/>
      <c r="H352" s="227"/>
      <c r="I352" s="226"/>
      <c r="J352" s="226"/>
      <c r="K352" s="225"/>
      <c r="L352" s="221" t="s">
        <v>238</v>
      </c>
      <c r="M352" s="220" t="str">
        <f t="shared" si="6"/>
        <v/>
      </c>
      <c r="N352" s="220"/>
    </row>
    <row r="353" spans="1:14">
      <c r="A353" s="216"/>
      <c r="B353" s="217"/>
      <c r="C353" s="218" t="str">
        <f>IF(B353&lt;&gt;"",MATCH(B353,'Exhibitor names'!$B$19:$B$118,0),"")</f>
        <v/>
      </c>
      <c r="D353" s="226"/>
      <c r="E353" s="220"/>
      <c r="F353" s="221"/>
      <c r="G353" s="221"/>
      <c r="H353" s="227"/>
      <c r="I353" s="226"/>
      <c r="J353" s="226"/>
      <c r="K353" s="225"/>
      <c r="L353" s="221" t="s">
        <v>238</v>
      </c>
      <c r="M353" s="220" t="str">
        <f t="shared" si="6"/>
        <v/>
      </c>
      <c r="N353" s="220"/>
    </row>
    <row r="354" spans="1:14">
      <c r="A354" s="216"/>
      <c r="B354" s="217"/>
      <c r="C354" s="218" t="str">
        <f>IF(B354&lt;&gt;"",MATCH(B354,'Exhibitor names'!$B$19:$B$118,0),"")</f>
        <v/>
      </c>
      <c r="D354" s="226"/>
      <c r="E354" s="220"/>
      <c r="F354" s="221"/>
      <c r="G354" s="221"/>
      <c r="H354" s="227"/>
      <c r="I354" s="226"/>
      <c r="J354" s="226"/>
      <c r="K354" s="225"/>
      <c r="L354" s="221" t="s">
        <v>238</v>
      </c>
      <c r="M354" s="220" t="str">
        <f t="shared" si="6"/>
        <v/>
      </c>
      <c r="N354" s="220"/>
    </row>
    <row r="355" spans="1:14">
      <c r="A355" s="216"/>
      <c r="B355" s="217"/>
      <c r="C355" s="218" t="str">
        <f>IF(B355&lt;&gt;"",MATCH(B355,'Exhibitor names'!$B$19:$B$118,0),"")</f>
        <v/>
      </c>
      <c r="D355" s="226"/>
      <c r="E355" s="220"/>
      <c r="F355" s="221"/>
      <c r="G355" s="221"/>
      <c r="H355" s="227"/>
      <c r="I355" s="226"/>
      <c r="J355" s="226"/>
      <c r="K355" s="225"/>
      <c r="L355" s="221" t="s">
        <v>238</v>
      </c>
      <c r="M355" s="220" t="str">
        <f t="shared" si="6"/>
        <v/>
      </c>
      <c r="N355" s="220"/>
    </row>
    <row r="356" spans="1:14">
      <c r="A356" s="216"/>
      <c r="B356" s="217"/>
      <c r="C356" s="218" t="str">
        <f>IF(B356&lt;&gt;"",MATCH(B356,'Exhibitor names'!$B$19:$B$118,0),"")</f>
        <v/>
      </c>
      <c r="D356" s="226"/>
      <c r="E356" s="220"/>
      <c r="F356" s="221"/>
      <c r="G356" s="221"/>
      <c r="H356" s="227"/>
      <c r="I356" s="226"/>
      <c r="J356" s="226"/>
      <c r="K356" s="225"/>
      <c r="L356" s="221" t="s">
        <v>238</v>
      </c>
      <c r="M356" s="220" t="str">
        <f t="shared" si="6"/>
        <v/>
      </c>
      <c r="N356" s="220"/>
    </row>
    <row r="357" spans="1:14">
      <c r="A357" s="216"/>
      <c r="B357" s="217"/>
      <c r="C357" s="218" t="str">
        <f>IF(B357&lt;&gt;"",MATCH(B357,'Exhibitor names'!$B$19:$B$118,0),"")</f>
        <v/>
      </c>
      <c r="D357" s="226"/>
      <c r="E357" s="220"/>
      <c r="F357" s="221"/>
      <c r="G357" s="221"/>
      <c r="H357" s="227"/>
      <c r="I357" s="226"/>
      <c r="J357" s="226"/>
      <c r="K357" s="225"/>
      <c r="L357" s="221" t="s">
        <v>238</v>
      </c>
      <c r="M357" s="220" t="str">
        <f t="shared" si="6"/>
        <v/>
      </c>
      <c r="N357" s="220"/>
    </row>
    <row r="358" spans="1:14">
      <c r="A358" s="216"/>
      <c r="B358" s="217"/>
      <c r="C358" s="218" t="str">
        <f>IF(B358&lt;&gt;"",MATCH(B358,'Exhibitor names'!$B$19:$B$118,0),"")</f>
        <v/>
      </c>
      <c r="D358" s="226"/>
      <c r="E358" s="220"/>
      <c r="F358" s="221"/>
      <c r="G358" s="221"/>
      <c r="H358" s="227"/>
      <c r="I358" s="226"/>
      <c r="J358" s="226"/>
      <c r="K358" s="225"/>
      <c r="L358" s="221" t="s">
        <v>238</v>
      </c>
      <c r="M358" s="220" t="str">
        <f t="shared" si="6"/>
        <v/>
      </c>
      <c r="N358" s="220"/>
    </row>
    <row r="359" spans="1:14">
      <c r="A359" s="216"/>
      <c r="B359" s="217"/>
      <c r="C359" s="218" t="str">
        <f>IF(B359&lt;&gt;"",MATCH(B359,'Exhibitor names'!$B$19:$B$118,0),"")</f>
        <v/>
      </c>
      <c r="D359" s="226"/>
      <c r="E359" s="220"/>
      <c r="F359" s="221"/>
      <c r="G359" s="221"/>
      <c r="H359" s="227"/>
      <c r="I359" s="226"/>
      <c r="J359" s="226"/>
      <c r="K359" s="225"/>
      <c r="L359" s="221" t="s">
        <v>238</v>
      </c>
      <c r="M359" s="220" t="str">
        <f t="shared" si="6"/>
        <v/>
      </c>
      <c r="N359" s="220"/>
    </row>
    <row r="360" spans="1:14">
      <c r="A360" s="216"/>
      <c r="B360" s="217"/>
      <c r="C360" s="218" t="str">
        <f>IF(B360&lt;&gt;"",MATCH(B360,'Exhibitor names'!$B$19:$B$118,0),"")</f>
        <v/>
      </c>
      <c r="D360" s="226"/>
      <c r="E360" s="220"/>
      <c r="F360" s="221"/>
      <c r="G360" s="221"/>
      <c r="H360" s="227"/>
      <c r="I360" s="226"/>
      <c r="J360" s="226"/>
      <c r="K360" s="225"/>
      <c r="L360" s="221" t="s">
        <v>238</v>
      </c>
      <c r="M360" s="220" t="str">
        <f t="shared" si="6"/>
        <v/>
      </c>
      <c r="N360" s="220"/>
    </row>
    <row r="361" spans="1:14">
      <c r="A361" s="216"/>
      <c r="B361" s="217"/>
      <c r="C361" s="218" t="str">
        <f>IF(B361&lt;&gt;"",MATCH(B361,'Exhibitor names'!$B$19:$B$118,0),"")</f>
        <v/>
      </c>
      <c r="D361" s="226"/>
      <c r="E361" s="220"/>
      <c r="F361" s="221"/>
      <c r="G361" s="221"/>
      <c r="H361" s="227"/>
      <c r="I361" s="226"/>
      <c r="J361" s="226"/>
      <c r="K361" s="225"/>
      <c r="L361" s="221" t="s">
        <v>238</v>
      </c>
      <c r="M361" s="220" t="str">
        <f t="shared" si="6"/>
        <v/>
      </c>
      <c r="N361" s="220"/>
    </row>
    <row r="362" spans="1:14">
      <c r="A362" s="216"/>
      <c r="B362" s="217"/>
      <c r="C362" s="218" t="str">
        <f>IF(B362&lt;&gt;"",MATCH(B362,'Exhibitor names'!$B$19:$B$118,0),"")</f>
        <v/>
      </c>
      <c r="D362" s="226"/>
      <c r="E362" s="220"/>
      <c r="F362" s="221"/>
      <c r="G362" s="221"/>
      <c r="H362" s="227"/>
      <c r="I362" s="226"/>
      <c r="J362" s="226"/>
      <c r="K362" s="225"/>
      <c r="L362" s="221" t="s">
        <v>238</v>
      </c>
      <c r="M362" s="220" t="str">
        <f t="shared" si="6"/>
        <v/>
      </c>
      <c r="N362" s="220"/>
    </row>
    <row r="363" spans="1:14">
      <c r="A363" s="216"/>
      <c r="B363" s="217"/>
      <c r="C363" s="218" t="str">
        <f>IF(B363&lt;&gt;"",MATCH(B363,'Exhibitor names'!$B$19:$B$118,0),"")</f>
        <v/>
      </c>
      <c r="D363" s="226"/>
      <c r="E363" s="220"/>
      <c r="F363" s="221"/>
      <c r="G363" s="221"/>
      <c r="H363" s="227"/>
      <c r="I363" s="226"/>
      <c r="J363" s="226"/>
      <c r="K363" s="225"/>
      <c r="L363" s="221" t="s">
        <v>238</v>
      </c>
      <c r="M363" s="220" t="str">
        <f t="shared" si="6"/>
        <v/>
      </c>
      <c r="N363" s="220"/>
    </row>
    <row r="364" spans="1:14">
      <c r="A364" s="216"/>
      <c r="B364" s="217"/>
      <c r="C364" s="218" t="str">
        <f>IF(B364&lt;&gt;"",MATCH(B364,'Exhibitor names'!$B$19:$B$118,0),"")</f>
        <v/>
      </c>
      <c r="D364" s="226"/>
      <c r="E364" s="220"/>
      <c r="F364" s="221"/>
      <c r="G364" s="221"/>
      <c r="H364" s="227"/>
      <c r="I364" s="226"/>
      <c r="J364" s="226"/>
      <c r="K364" s="225"/>
      <c r="L364" s="221" t="s">
        <v>238</v>
      </c>
      <c r="M364" s="220" t="str">
        <f t="shared" si="6"/>
        <v/>
      </c>
      <c r="N364" s="220"/>
    </row>
    <row r="365" spans="1:14">
      <c r="A365" s="216"/>
      <c r="B365" s="217"/>
      <c r="C365" s="218" t="str">
        <f>IF(B365&lt;&gt;"",MATCH(B365,'Exhibitor names'!$B$19:$B$118,0),"")</f>
        <v/>
      </c>
      <c r="D365" s="226"/>
      <c r="E365" s="220"/>
      <c r="F365" s="221"/>
      <c r="G365" s="221"/>
      <c r="H365" s="227"/>
      <c r="I365" s="226"/>
      <c r="J365" s="226"/>
      <c r="K365" s="225"/>
      <c r="L365" s="221" t="s">
        <v>238</v>
      </c>
      <c r="M365" s="220" t="str">
        <f t="shared" si="6"/>
        <v/>
      </c>
      <c r="N365" s="220"/>
    </row>
    <row r="366" spans="1:14">
      <c r="A366" s="216"/>
      <c r="B366" s="217"/>
      <c r="C366" s="218" t="str">
        <f>IF(B366&lt;&gt;"",MATCH(B366,'Exhibitor names'!$B$19:$B$118,0),"")</f>
        <v/>
      </c>
      <c r="D366" s="226"/>
      <c r="E366" s="220"/>
      <c r="F366" s="221"/>
      <c r="G366" s="221"/>
      <c r="H366" s="227"/>
      <c r="I366" s="226"/>
      <c r="J366" s="226"/>
      <c r="K366" s="225"/>
      <c r="L366" s="221" t="s">
        <v>238</v>
      </c>
      <c r="M366" s="220" t="str">
        <f t="shared" si="6"/>
        <v/>
      </c>
      <c r="N366" s="220"/>
    </row>
    <row r="367" spans="1:14">
      <c r="A367" s="216"/>
      <c r="B367" s="217"/>
      <c r="C367" s="218" t="str">
        <f>IF(B367&lt;&gt;"",MATCH(B367,'Exhibitor names'!$B$19:$B$118,0),"")</f>
        <v/>
      </c>
      <c r="D367" s="226"/>
      <c r="E367" s="220"/>
      <c r="F367" s="221"/>
      <c r="G367" s="221"/>
      <c r="H367" s="227"/>
      <c r="I367" s="226"/>
      <c r="J367" s="226"/>
      <c r="K367" s="225"/>
      <c r="L367" s="221" t="s">
        <v>238</v>
      </c>
      <c r="M367" s="220" t="str">
        <f t="shared" si="6"/>
        <v/>
      </c>
      <c r="N367" s="220"/>
    </row>
    <row r="368" spans="1:14">
      <c r="A368" s="216"/>
      <c r="B368" s="217"/>
      <c r="C368" s="218" t="str">
        <f>IF(B368&lt;&gt;"",MATCH(B368,'Exhibitor names'!$B$19:$B$118,0),"")</f>
        <v/>
      </c>
      <c r="D368" s="226"/>
      <c r="E368" s="220"/>
      <c r="F368" s="221"/>
      <c r="G368" s="221"/>
      <c r="H368" s="227"/>
      <c r="I368" s="226"/>
      <c r="J368" s="226"/>
      <c r="K368" s="225"/>
      <c r="L368" s="221" t="s">
        <v>238</v>
      </c>
      <c r="M368" s="220" t="str">
        <f t="shared" si="6"/>
        <v/>
      </c>
      <c r="N368" s="220"/>
    </row>
    <row r="369" spans="1:14">
      <c r="A369" s="216"/>
      <c r="B369" s="217"/>
      <c r="C369" s="218" t="str">
        <f>IF(B369&lt;&gt;"",MATCH(B369,'Exhibitor names'!$B$19:$B$118,0),"")</f>
        <v/>
      </c>
      <c r="D369" s="226"/>
      <c r="E369" s="220"/>
      <c r="F369" s="221"/>
      <c r="G369" s="221"/>
      <c r="H369" s="227"/>
      <c r="I369" s="226"/>
      <c r="J369" s="226"/>
      <c r="K369" s="225"/>
      <c r="L369" s="221" t="s">
        <v>238</v>
      </c>
      <c r="M369" s="220" t="str">
        <f t="shared" si="6"/>
        <v/>
      </c>
      <c r="N369" s="220"/>
    </row>
    <row r="370" spans="1:14">
      <c r="A370" s="216"/>
      <c r="B370" s="217"/>
      <c r="C370" s="218" t="str">
        <f>IF(B370&lt;&gt;"",MATCH(B370,'Exhibitor names'!$B$19:$B$118,0),"")</f>
        <v/>
      </c>
      <c r="D370" s="226"/>
      <c r="E370" s="220"/>
      <c r="F370" s="221"/>
      <c r="G370" s="221"/>
      <c r="H370" s="227"/>
      <c r="I370" s="226"/>
      <c r="J370" s="226"/>
      <c r="K370" s="225"/>
      <c r="L370" s="221" t="s">
        <v>238</v>
      </c>
      <c r="M370" s="220" t="str">
        <f t="shared" si="6"/>
        <v/>
      </c>
      <c r="N370" s="220"/>
    </row>
    <row r="371" spans="1:14">
      <c r="A371" s="216"/>
      <c r="B371" s="217"/>
      <c r="C371" s="218" t="str">
        <f>IF(B371&lt;&gt;"",MATCH(B371,'Exhibitor names'!$B$19:$B$118,0),"")</f>
        <v/>
      </c>
      <c r="D371" s="226"/>
      <c r="E371" s="220"/>
      <c r="F371" s="221"/>
      <c r="G371" s="221"/>
      <c r="H371" s="227"/>
      <c r="I371" s="226"/>
      <c r="J371" s="226"/>
      <c r="K371" s="225"/>
      <c r="L371" s="221" t="s">
        <v>238</v>
      </c>
      <c r="M371" s="220" t="str">
        <f t="shared" si="6"/>
        <v/>
      </c>
      <c r="N371" s="220"/>
    </row>
    <row r="372" spans="1:14">
      <c r="A372" s="216"/>
      <c r="B372" s="217"/>
      <c r="C372" s="218" t="str">
        <f>IF(B372&lt;&gt;"",MATCH(B372,'Exhibitor names'!$B$19:$B$118,0),"")</f>
        <v/>
      </c>
      <c r="D372" s="226"/>
      <c r="E372" s="220"/>
      <c r="F372" s="221"/>
      <c r="G372" s="221"/>
      <c r="H372" s="227"/>
      <c r="I372" s="226"/>
      <c r="J372" s="226"/>
      <c r="K372" s="225"/>
      <c r="L372" s="221" t="s">
        <v>238</v>
      </c>
      <c r="M372" s="220" t="str">
        <f t="shared" si="6"/>
        <v/>
      </c>
      <c r="N372" s="220"/>
    </row>
    <row r="373" spans="1:14">
      <c r="A373" s="216"/>
      <c r="B373" s="217"/>
      <c r="C373" s="218" t="str">
        <f>IF(B373&lt;&gt;"",MATCH(B373,'Exhibitor names'!$B$19:$B$118,0),"")</f>
        <v/>
      </c>
      <c r="D373" s="226"/>
      <c r="E373" s="220"/>
      <c r="F373" s="221"/>
      <c r="G373" s="221"/>
      <c r="H373" s="227"/>
      <c r="I373" s="226"/>
      <c r="J373" s="226"/>
      <c r="K373" s="225"/>
      <c r="L373" s="221" t="s">
        <v>238</v>
      </c>
      <c r="M373" s="220" t="str">
        <f t="shared" si="6"/>
        <v/>
      </c>
      <c r="N373" s="220"/>
    </row>
    <row r="374" spans="1:14">
      <c r="A374" s="216"/>
      <c r="B374" s="217"/>
      <c r="C374" s="218" t="str">
        <f>IF(B374&lt;&gt;"",MATCH(B374,'Exhibitor names'!$B$19:$B$118,0),"")</f>
        <v/>
      </c>
      <c r="D374" s="226"/>
      <c r="E374" s="220"/>
      <c r="F374" s="221"/>
      <c r="G374" s="221"/>
      <c r="H374" s="227"/>
      <c r="I374" s="226"/>
      <c r="J374" s="226"/>
      <c r="K374" s="225"/>
      <c r="L374" s="221" t="s">
        <v>238</v>
      </c>
      <c r="M374" s="220" t="str">
        <f t="shared" si="6"/>
        <v/>
      </c>
      <c r="N374" s="220"/>
    </row>
    <row r="375" spans="1:14">
      <c r="A375" s="216"/>
      <c r="B375" s="217"/>
      <c r="C375" s="218" t="str">
        <f>IF(B375&lt;&gt;"",MATCH(B375,'Exhibitor names'!$B$19:$B$118,0),"")</f>
        <v/>
      </c>
      <c r="D375" s="226"/>
      <c r="E375" s="220"/>
      <c r="F375" s="221"/>
      <c r="G375" s="221"/>
      <c r="H375" s="227"/>
      <c r="I375" s="226"/>
      <c r="J375" s="226"/>
      <c r="K375" s="225"/>
      <c r="L375" s="221" t="s">
        <v>238</v>
      </c>
      <c r="M375" s="220" t="str">
        <f t="shared" si="6"/>
        <v/>
      </c>
      <c r="N375" s="220"/>
    </row>
    <row r="376" spans="1:14">
      <c r="A376" s="216"/>
      <c r="B376" s="217"/>
      <c r="C376" s="218" t="str">
        <f>IF(B376&lt;&gt;"",MATCH(B376,'Exhibitor names'!$B$19:$B$118,0),"")</f>
        <v/>
      </c>
      <c r="D376" s="226"/>
      <c r="E376" s="220"/>
      <c r="F376" s="221"/>
      <c r="G376" s="221"/>
      <c r="H376" s="227"/>
      <c r="I376" s="226"/>
      <c r="J376" s="226"/>
      <c r="K376" s="225"/>
      <c r="L376" s="221" t="s">
        <v>238</v>
      </c>
      <c r="M376" s="220" t="str">
        <f t="shared" si="6"/>
        <v/>
      </c>
      <c r="N376" s="220"/>
    </row>
    <row r="377" spans="1:14">
      <c r="A377" s="216"/>
      <c r="B377" s="217"/>
      <c r="C377" s="218" t="str">
        <f>IF(B377&lt;&gt;"",MATCH(B377,'Exhibitor names'!$B$19:$B$118,0),"")</f>
        <v/>
      </c>
      <c r="D377" s="226"/>
      <c r="E377" s="220"/>
      <c r="F377" s="221"/>
      <c r="G377" s="221"/>
      <c r="H377" s="227"/>
      <c r="I377" s="226"/>
      <c r="J377" s="226"/>
      <c r="K377" s="225"/>
      <c r="L377" s="221" t="s">
        <v>238</v>
      </c>
      <c r="M377" s="220" t="str">
        <f t="shared" si="6"/>
        <v/>
      </c>
      <c r="N377" s="220"/>
    </row>
    <row r="378" spans="1:14">
      <c r="A378" s="216"/>
      <c r="B378" s="217"/>
      <c r="C378" s="218" t="str">
        <f>IF(B378&lt;&gt;"",MATCH(B378,'Exhibitor names'!$B$19:$B$118,0),"")</f>
        <v/>
      </c>
      <c r="D378" s="226"/>
      <c r="E378" s="220"/>
      <c r="F378" s="221"/>
      <c r="G378" s="221"/>
      <c r="H378" s="227"/>
      <c r="I378" s="226"/>
      <c r="J378" s="226"/>
      <c r="K378" s="225"/>
      <c r="L378" s="221" t="s">
        <v>238</v>
      </c>
      <c r="M378" s="220" t="str">
        <f t="shared" si="6"/>
        <v/>
      </c>
      <c r="N378" s="220"/>
    </row>
    <row r="379" spans="1:14">
      <c r="A379" s="216"/>
      <c r="B379" s="217"/>
      <c r="C379" s="218" t="str">
        <f>IF(B379&lt;&gt;"",MATCH(B379,'Exhibitor names'!$B$19:$B$118,0),"")</f>
        <v/>
      </c>
      <c r="D379" s="226"/>
      <c r="E379" s="220"/>
      <c r="F379" s="221"/>
      <c r="G379" s="221"/>
      <c r="H379" s="227"/>
      <c r="I379" s="226"/>
      <c r="J379" s="226"/>
      <c r="K379" s="225"/>
      <c r="L379" s="221" t="s">
        <v>238</v>
      </c>
      <c r="M379" s="220" t="str">
        <f t="shared" si="6"/>
        <v/>
      </c>
      <c r="N379" s="220"/>
    </row>
    <row r="380" spans="1:14">
      <c r="A380" s="216"/>
      <c r="B380" s="217"/>
      <c r="C380" s="218" t="str">
        <f>IF(B380&lt;&gt;"",MATCH(B380,'Exhibitor names'!$B$19:$B$118,0),"")</f>
        <v/>
      </c>
      <c r="D380" s="226"/>
      <c r="E380" s="220"/>
      <c r="F380" s="221"/>
      <c r="G380" s="221"/>
      <c r="H380" s="227"/>
      <c r="I380" s="226"/>
      <c r="J380" s="226"/>
      <c r="K380" s="225"/>
      <c r="L380" s="221" t="s">
        <v>238</v>
      </c>
      <c r="M380" s="220" t="str">
        <f t="shared" si="6"/>
        <v/>
      </c>
      <c r="N380" s="220"/>
    </row>
    <row r="381" spans="1:14">
      <c r="A381" s="216"/>
      <c r="B381" s="217"/>
      <c r="C381" s="218" t="str">
        <f>IF(B381&lt;&gt;"",MATCH(B381,'Exhibitor names'!$B$19:$B$118,0),"")</f>
        <v/>
      </c>
      <c r="D381" s="226"/>
      <c r="E381" s="220"/>
      <c r="F381" s="221"/>
      <c r="G381" s="221"/>
      <c r="H381" s="227"/>
      <c r="I381" s="226"/>
      <c r="J381" s="226"/>
      <c r="K381" s="225"/>
      <c r="L381" s="221" t="s">
        <v>238</v>
      </c>
      <c r="M381" s="220" t="str">
        <f t="shared" si="6"/>
        <v/>
      </c>
      <c r="N381" s="220"/>
    </row>
    <row r="382" spans="1:14">
      <c r="A382" s="216"/>
      <c r="B382" s="217"/>
      <c r="C382" s="218" t="str">
        <f>IF(B382&lt;&gt;"",MATCH(B382,'Exhibitor names'!$B$19:$B$118,0),"")</f>
        <v/>
      </c>
      <c r="D382" s="226"/>
      <c r="E382" s="220"/>
      <c r="F382" s="221"/>
      <c r="G382" s="221"/>
      <c r="H382" s="227"/>
      <c r="I382" s="226"/>
      <c r="J382" s="226"/>
      <c r="K382" s="225"/>
      <c r="L382" s="221" t="s">
        <v>238</v>
      </c>
      <c r="M382" s="220" t="str">
        <f t="shared" si="6"/>
        <v/>
      </c>
      <c r="N382" s="220"/>
    </row>
    <row r="383" spans="1:14">
      <c r="A383" s="216"/>
      <c r="B383" s="217"/>
      <c r="C383" s="218" t="str">
        <f>IF(B383&lt;&gt;"",MATCH(B383,'Exhibitor names'!$B$19:$B$118,0),"")</f>
        <v/>
      </c>
      <c r="D383" s="226"/>
      <c r="E383" s="220"/>
      <c r="F383" s="221"/>
      <c r="G383" s="221"/>
      <c r="H383" s="227"/>
      <c r="I383" s="226"/>
      <c r="J383" s="226"/>
      <c r="K383" s="225"/>
      <c r="L383" s="221" t="s">
        <v>238</v>
      </c>
      <c r="M383" s="220" t="str">
        <f t="shared" si="6"/>
        <v/>
      </c>
      <c r="N383" s="220"/>
    </row>
    <row r="384" spans="1:14">
      <c r="A384" s="216"/>
      <c r="B384" s="217"/>
      <c r="C384" s="218" t="str">
        <f>IF(B384&lt;&gt;"",MATCH(B384,'Exhibitor names'!$B$19:$B$118,0),"")</f>
        <v/>
      </c>
      <c r="D384" s="226"/>
      <c r="E384" s="220"/>
      <c r="F384" s="221"/>
      <c r="G384" s="221"/>
      <c r="H384" s="227"/>
      <c r="I384" s="226"/>
      <c r="J384" s="226"/>
      <c r="K384" s="225"/>
      <c r="L384" s="221" t="s">
        <v>238</v>
      </c>
      <c r="M384" s="220" t="str">
        <f t="shared" si="6"/>
        <v/>
      </c>
      <c r="N384" s="220"/>
    </row>
    <row r="385" spans="1:14">
      <c r="A385" s="216"/>
      <c r="B385" s="217"/>
      <c r="C385" s="218" t="str">
        <f>IF(B385&lt;&gt;"",MATCH(B385,'Exhibitor names'!$B$19:$B$118,0),"")</f>
        <v/>
      </c>
      <c r="D385" s="226"/>
      <c r="E385" s="220"/>
      <c r="F385" s="221"/>
      <c r="G385" s="221"/>
      <c r="H385" s="227"/>
      <c r="I385" s="226"/>
      <c r="J385" s="226"/>
      <c r="K385" s="225"/>
      <c r="L385" s="221" t="s">
        <v>238</v>
      </c>
      <c r="M385" s="220" t="str">
        <f t="shared" si="6"/>
        <v/>
      </c>
      <c r="N385" s="220"/>
    </row>
    <row r="386" spans="1:14">
      <c r="A386" s="216"/>
      <c r="B386" s="217"/>
      <c r="C386" s="218" t="str">
        <f>IF(B386&lt;&gt;"",MATCH(B386,'Exhibitor names'!$B$19:$B$118,0),"")</f>
        <v/>
      </c>
      <c r="D386" s="226"/>
      <c r="E386" s="220"/>
      <c r="F386" s="221"/>
      <c r="G386" s="221"/>
      <c r="H386" s="227"/>
      <c r="I386" s="226"/>
      <c r="J386" s="226"/>
      <c r="K386" s="225"/>
      <c r="L386" s="221" t="s">
        <v>238</v>
      </c>
      <c r="M386" s="220" t="str">
        <f t="shared" si="6"/>
        <v/>
      </c>
      <c r="N386" s="220"/>
    </row>
    <row r="387" spans="1:14">
      <c r="A387" s="216"/>
      <c r="B387" s="217"/>
      <c r="C387" s="218" t="str">
        <f>IF(B387&lt;&gt;"",MATCH(B387,'Exhibitor names'!$B$19:$B$118,0),"")</f>
        <v/>
      </c>
      <c r="D387" s="226"/>
      <c r="E387" s="220"/>
      <c r="F387" s="221"/>
      <c r="G387" s="221"/>
      <c r="H387" s="227"/>
      <c r="I387" s="226"/>
      <c r="J387" s="226"/>
      <c r="K387" s="225"/>
      <c r="L387" s="221" t="s">
        <v>238</v>
      </c>
      <c r="M387" s="220" t="str">
        <f t="shared" si="6"/>
        <v/>
      </c>
      <c r="N387" s="220"/>
    </row>
    <row r="388" spans="1:14">
      <c r="A388" s="216"/>
      <c r="B388" s="217"/>
      <c r="C388" s="218" t="str">
        <f>IF(B388&lt;&gt;"",MATCH(B388,'Exhibitor names'!$B$19:$B$118,0),"")</f>
        <v/>
      </c>
      <c r="D388" s="226"/>
      <c r="E388" s="220"/>
      <c r="F388" s="221"/>
      <c r="G388" s="221"/>
      <c r="H388" s="227"/>
      <c r="I388" s="226"/>
      <c r="J388" s="226"/>
      <c r="K388" s="225"/>
      <c r="L388" s="221" t="s">
        <v>238</v>
      </c>
      <c r="M388" s="220" t="str">
        <f t="shared" si="6"/>
        <v/>
      </c>
      <c r="N388" s="220"/>
    </row>
    <row r="389" spans="1:14">
      <c r="A389" s="216"/>
      <c r="B389" s="217"/>
      <c r="C389" s="218" t="str">
        <f>IF(B389&lt;&gt;"",MATCH(B389,'Exhibitor names'!$B$19:$B$118,0),"")</f>
        <v/>
      </c>
      <c r="D389" s="226"/>
      <c r="E389" s="220"/>
      <c r="F389" s="221"/>
      <c r="G389" s="221"/>
      <c r="H389" s="227"/>
      <c r="I389" s="226"/>
      <c r="J389" s="226"/>
      <c r="K389" s="225"/>
      <c r="L389" s="221" t="s">
        <v>238</v>
      </c>
      <c r="M389" s="220" t="str">
        <f t="shared" si="6"/>
        <v/>
      </c>
      <c r="N389" s="220"/>
    </row>
    <row r="390" spans="1:14">
      <c r="A390" s="216"/>
      <c r="B390" s="217"/>
      <c r="C390" s="218" t="str">
        <f>IF(B390&lt;&gt;"",MATCH(B390,'Exhibitor names'!$B$19:$B$118,0),"")</f>
        <v/>
      </c>
      <c r="D390" s="226"/>
      <c r="E390" s="220"/>
      <c r="F390" s="221"/>
      <c r="G390" s="221"/>
      <c r="H390" s="227"/>
      <c r="I390" s="226"/>
      <c r="J390" s="226"/>
      <c r="K390" s="225"/>
      <c r="L390" s="221" t="s">
        <v>238</v>
      </c>
      <c r="M390" s="220" t="str">
        <f t="shared" si="6"/>
        <v/>
      </c>
      <c r="N390" s="220"/>
    </row>
    <row r="391" spans="1:14">
      <c r="A391" s="216"/>
      <c r="B391" s="217"/>
      <c r="C391" s="218" t="str">
        <f>IF(B391&lt;&gt;"",MATCH(B391,'Exhibitor names'!$B$19:$B$118,0),"")</f>
        <v/>
      </c>
      <c r="D391" s="226"/>
      <c r="E391" s="220"/>
      <c r="F391" s="221"/>
      <c r="G391" s="221"/>
      <c r="H391" s="227"/>
      <c r="I391" s="226"/>
      <c r="J391" s="226"/>
      <c r="K391" s="225"/>
      <c r="L391" s="221" t="s">
        <v>238</v>
      </c>
      <c r="M391" s="220" t="str">
        <f t="shared" si="6"/>
        <v/>
      </c>
      <c r="N391" s="220"/>
    </row>
    <row r="392" spans="1:14">
      <c r="A392" s="216"/>
      <c r="B392" s="217"/>
      <c r="C392" s="218" t="str">
        <f>IF(B392&lt;&gt;"",MATCH(B392,'Exhibitor names'!$B$19:$B$118,0),"")</f>
        <v/>
      </c>
      <c r="D392" s="226"/>
      <c r="E392" s="220"/>
      <c r="F392" s="221"/>
      <c r="G392" s="221"/>
      <c r="H392" s="227"/>
      <c r="I392" s="226"/>
      <c r="J392" s="226"/>
      <c r="K392" s="225"/>
      <c r="L392" s="221" t="s">
        <v>238</v>
      </c>
      <c r="M392" s="220" t="str">
        <f t="shared" si="6"/>
        <v/>
      </c>
      <c r="N392" s="220"/>
    </row>
    <row r="393" spans="1:14">
      <c r="A393" s="216"/>
      <c r="B393" s="217"/>
      <c r="C393" s="218" t="str">
        <f>IF(B393&lt;&gt;"",MATCH(B393,'Exhibitor names'!$B$19:$B$118,0),"")</f>
        <v/>
      </c>
      <c r="D393" s="226"/>
      <c r="E393" s="220"/>
      <c r="F393" s="221"/>
      <c r="G393" s="221"/>
      <c r="H393" s="227"/>
      <c r="I393" s="226"/>
      <c r="J393" s="226"/>
      <c r="K393" s="225"/>
      <c r="L393" s="221" t="s">
        <v>238</v>
      </c>
      <c r="M393" s="220" t="str">
        <f t="shared" si="6"/>
        <v/>
      </c>
      <c r="N393" s="220"/>
    </row>
    <row r="394" spans="1:14">
      <c r="A394" s="216"/>
      <c r="B394" s="217"/>
      <c r="C394" s="218" t="str">
        <f>IF(B394&lt;&gt;"",MATCH(B394,'Exhibitor names'!$B$19:$B$118,0),"")</f>
        <v/>
      </c>
      <c r="D394" s="226"/>
      <c r="E394" s="220"/>
      <c r="F394" s="221"/>
      <c r="G394" s="221"/>
      <c r="H394" s="227"/>
      <c r="I394" s="226"/>
      <c r="J394" s="226"/>
      <c r="K394" s="225"/>
      <c r="L394" s="221" t="s">
        <v>238</v>
      </c>
      <c r="M394" s="220" t="str">
        <f t="shared" si="6"/>
        <v/>
      </c>
      <c r="N394" s="220"/>
    </row>
    <row r="395" spans="1:14">
      <c r="A395" s="216"/>
      <c r="B395" s="217"/>
      <c r="C395" s="218" t="str">
        <f>IF(B395&lt;&gt;"",MATCH(B395,'Exhibitor names'!$B$19:$B$118,0),"")</f>
        <v/>
      </c>
      <c r="D395" s="226"/>
      <c r="E395" s="220"/>
      <c r="F395" s="221"/>
      <c r="G395" s="221"/>
      <c r="H395" s="227"/>
      <c r="I395" s="226"/>
      <c r="J395" s="226"/>
      <c r="K395" s="225"/>
      <c r="L395" s="221" t="s">
        <v>238</v>
      </c>
      <c r="M395" s="220" t="str">
        <f t="shared" si="6"/>
        <v/>
      </c>
      <c r="N395" s="220"/>
    </row>
    <row r="396" spans="1:14">
      <c r="A396" s="216"/>
      <c r="B396" s="217"/>
      <c r="C396" s="218" t="str">
        <f>IF(B396&lt;&gt;"",MATCH(B396,'Exhibitor names'!$B$19:$B$118,0),"")</f>
        <v/>
      </c>
      <c r="D396" s="226"/>
      <c r="E396" s="220"/>
      <c r="F396" s="221"/>
      <c r="G396" s="221"/>
      <c r="H396" s="227"/>
      <c r="I396" s="226"/>
      <c r="J396" s="226"/>
      <c r="K396" s="225"/>
      <c r="L396" s="221" t="s">
        <v>238</v>
      </c>
      <c r="M396" s="220" t="str">
        <f t="shared" si="6"/>
        <v/>
      </c>
      <c r="N396" s="220"/>
    </row>
    <row r="397" spans="1:14">
      <c r="A397" s="216"/>
      <c r="B397" s="217"/>
      <c r="C397" s="218" t="str">
        <f>IF(B397&lt;&gt;"",MATCH(B397,'Exhibitor names'!$B$19:$B$118,0),"")</f>
        <v/>
      </c>
      <c r="D397" s="226"/>
      <c r="E397" s="220"/>
      <c r="F397" s="221"/>
      <c r="G397" s="221"/>
      <c r="H397" s="227"/>
      <c r="I397" s="226"/>
      <c r="J397" s="226"/>
      <c r="K397" s="225"/>
      <c r="L397" s="221" t="s">
        <v>238</v>
      </c>
      <c r="M397" s="220" t="str">
        <f t="shared" si="6"/>
        <v/>
      </c>
      <c r="N397" s="220"/>
    </row>
    <row r="398" spans="1:14">
      <c r="A398" s="216"/>
      <c r="B398" s="217"/>
      <c r="C398" s="218" t="str">
        <f>IF(B398&lt;&gt;"",MATCH(B398,'Exhibitor names'!$B$19:$B$118,0),"")</f>
        <v/>
      </c>
      <c r="D398" s="226"/>
      <c r="E398" s="220"/>
      <c r="F398" s="221"/>
      <c r="G398" s="221"/>
      <c r="H398" s="227"/>
      <c r="I398" s="226"/>
      <c r="J398" s="226"/>
      <c r="K398" s="225"/>
      <c r="L398" s="221" t="s">
        <v>238</v>
      </c>
      <c r="M398" s="220" t="str">
        <f t="shared" si="6"/>
        <v/>
      </c>
      <c r="N398" s="220"/>
    </row>
    <row r="399" spans="1:14">
      <c r="A399" s="216"/>
      <c r="B399" s="217"/>
      <c r="C399" s="218" t="str">
        <f>IF(B399&lt;&gt;"",MATCH(B399,'Exhibitor names'!$B$19:$B$118,0),"")</f>
        <v/>
      </c>
      <c r="D399" s="226"/>
      <c r="E399" s="220"/>
      <c r="F399" s="221"/>
      <c r="G399" s="221"/>
      <c r="H399" s="227"/>
      <c r="I399" s="226"/>
      <c r="J399" s="226"/>
      <c r="K399" s="225"/>
      <c r="L399" s="221" t="s">
        <v>238</v>
      </c>
      <c r="M399" s="220" t="str">
        <f t="shared" si="6"/>
        <v/>
      </c>
      <c r="N399" s="220"/>
    </row>
    <row r="400" spans="1:14">
      <c r="A400" s="216"/>
      <c r="B400" s="217"/>
      <c r="C400" s="218" t="str">
        <f>IF(B400&lt;&gt;"",MATCH(B400,'Exhibitor names'!$B$19:$B$118,0),"")</f>
        <v/>
      </c>
      <c r="D400" s="226"/>
      <c r="E400" s="220"/>
      <c r="F400" s="221"/>
      <c r="G400" s="221"/>
      <c r="H400" s="227"/>
      <c r="I400" s="226"/>
      <c r="J400" s="226"/>
      <c r="K400" s="225"/>
      <c r="L400" s="221" t="s">
        <v>238</v>
      </c>
      <c r="M400" s="220" t="str">
        <f t="shared" si="6"/>
        <v/>
      </c>
      <c r="N400" s="220"/>
    </row>
    <row r="401" spans="1:14">
      <c r="A401" s="216"/>
      <c r="B401" s="217"/>
      <c r="C401" s="218" t="str">
        <f>IF(B401&lt;&gt;"",MATCH(B401,'Exhibitor names'!$B$19:$B$118,0),"")</f>
        <v/>
      </c>
      <c r="D401" s="226"/>
      <c r="E401" s="220"/>
      <c r="F401" s="221"/>
      <c r="G401" s="221"/>
      <c r="H401" s="227"/>
      <c r="I401" s="226"/>
      <c r="J401" s="226"/>
      <c r="K401" s="225"/>
      <c r="L401" s="221" t="s">
        <v>238</v>
      </c>
      <c r="M401" s="220" t="str">
        <f t="shared" si="6"/>
        <v/>
      </c>
      <c r="N401" s="220"/>
    </row>
    <row r="402" spans="1:14">
      <c r="A402" s="216"/>
      <c r="B402" s="217"/>
      <c r="C402" s="218" t="str">
        <f>IF(B402&lt;&gt;"",MATCH(B402,'Exhibitor names'!$B$19:$B$118,0),"")</f>
        <v/>
      </c>
      <c r="D402" s="226"/>
      <c r="E402" s="220"/>
      <c r="F402" s="221"/>
      <c r="G402" s="221"/>
      <c r="H402" s="227"/>
      <c r="I402" s="226"/>
      <c r="J402" s="226"/>
      <c r="K402" s="225"/>
      <c r="L402" s="221" t="s">
        <v>238</v>
      </c>
      <c r="M402" s="220" t="str">
        <f t="shared" si="6"/>
        <v/>
      </c>
      <c r="N402" s="220"/>
    </row>
    <row r="403" spans="1:14">
      <c r="A403" s="216"/>
      <c r="B403" s="217"/>
      <c r="C403" s="218" t="str">
        <f>IF(B403&lt;&gt;"",MATCH(B403,'Exhibitor names'!$B$19:$B$118,0),"")</f>
        <v/>
      </c>
      <c r="D403" s="226"/>
      <c r="E403" s="220"/>
      <c r="F403" s="221"/>
      <c r="G403" s="221"/>
      <c r="H403" s="227"/>
      <c r="I403" s="226"/>
      <c r="J403" s="226"/>
      <c r="K403" s="225"/>
      <c r="L403" s="221" t="s">
        <v>238</v>
      </c>
      <c r="M403" s="220" t="str">
        <f t="shared" si="6"/>
        <v/>
      </c>
      <c r="N403" s="220"/>
    </row>
    <row r="404" spans="1:14">
      <c r="A404" s="216"/>
      <c r="B404" s="217"/>
      <c r="C404" s="218" t="str">
        <f>IF(B404&lt;&gt;"",MATCH(B404,'Exhibitor names'!$B$19:$B$118,0),"")</f>
        <v/>
      </c>
      <c r="D404" s="226"/>
      <c r="E404" s="220"/>
      <c r="F404" s="221"/>
      <c r="G404" s="221"/>
      <c r="H404" s="227"/>
      <c r="I404" s="226"/>
      <c r="J404" s="226"/>
      <c r="K404" s="225"/>
      <c r="L404" s="221" t="s">
        <v>238</v>
      </c>
      <c r="M404" s="220" t="str">
        <f t="shared" si="6"/>
        <v/>
      </c>
      <c r="N404" s="220"/>
    </row>
    <row r="405" spans="1:14">
      <c r="A405" s="216"/>
      <c r="B405" s="217"/>
      <c r="C405" s="218" t="str">
        <f>IF(B405&lt;&gt;"",MATCH(B405,'Exhibitor names'!$B$19:$B$118,0),"")</f>
        <v/>
      </c>
      <c r="D405" s="226"/>
      <c r="E405" s="220"/>
      <c r="F405" s="221"/>
      <c r="G405" s="221"/>
      <c r="H405" s="227"/>
      <c r="I405" s="226"/>
      <c r="J405" s="226"/>
      <c r="K405" s="225"/>
      <c r="L405" s="221" t="s">
        <v>238</v>
      </c>
      <c r="M405" s="220" t="str">
        <f t="shared" si="6"/>
        <v/>
      </c>
      <c r="N405" s="220"/>
    </row>
    <row r="406" spans="1:14">
      <c r="A406" s="216"/>
      <c r="B406" s="217"/>
      <c r="C406" s="218" t="str">
        <f>IF(B406&lt;&gt;"",MATCH(B406,'Exhibitor names'!$B$19:$B$118,0),"")</f>
        <v/>
      </c>
      <c r="D406" s="226"/>
      <c r="E406" s="220"/>
      <c r="F406" s="221"/>
      <c r="G406" s="221"/>
      <c r="H406" s="227"/>
      <c r="I406" s="226"/>
      <c r="J406" s="226"/>
      <c r="K406" s="225"/>
      <c r="L406" s="221" t="s">
        <v>238</v>
      </c>
      <c r="M406" s="220" t="str">
        <f t="shared" si="6"/>
        <v/>
      </c>
      <c r="N406" s="220"/>
    </row>
    <row r="407" spans="1:14">
      <c r="A407" s="216"/>
      <c r="B407" s="217"/>
      <c r="C407" s="218" t="str">
        <f>IF(B407&lt;&gt;"",MATCH(B407,'Exhibitor names'!$B$19:$B$118,0),"")</f>
        <v/>
      </c>
      <c r="D407" s="226"/>
      <c r="E407" s="220"/>
      <c r="F407" s="221"/>
      <c r="G407" s="221"/>
      <c r="H407" s="227"/>
      <c r="I407" s="226"/>
      <c r="J407" s="226"/>
      <c r="K407" s="225"/>
      <c r="L407" s="221" t="s">
        <v>238</v>
      </c>
      <c r="M407" s="220" t="str">
        <f t="shared" si="6"/>
        <v/>
      </c>
      <c r="N407" s="220"/>
    </row>
    <row r="408" spans="1:14">
      <c r="A408" s="216"/>
      <c r="B408" s="217"/>
      <c r="C408" s="218" t="str">
        <f>IF(B408&lt;&gt;"",MATCH(B408,'Exhibitor names'!$B$19:$B$118,0),"")</f>
        <v/>
      </c>
      <c r="D408" s="226"/>
      <c r="E408" s="220"/>
      <c r="F408" s="221"/>
      <c r="G408" s="221"/>
      <c r="H408" s="227"/>
      <c r="I408" s="226"/>
      <c r="J408" s="226"/>
      <c r="K408" s="225"/>
      <c r="L408" s="221" t="s">
        <v>238</v>
      </c>
      <c r="M408" s="220" t="str">
        <f t="shared" si="6"/>
        <v/>
      </c>
      <c r="N408" s="220"/>
    </row>
    <row r="409" spans="1:14">
      <c r="A409" s="216"/>
      <c r="B409" s="217"/>
      <c r="C409" s="218" t="str">
        <f>IF(B409&lt;&gt;"",MATCH(B409,'Exhibitor names'!$B$19:$B$118,0),"")</f>
        <v/>
      </c>
      <c r="D409" s="226"/>
      <c r="E409" s="220"/>
      <c r="F409" s="221"/>
      <c r="G409" s="221"/>
      <c r="H409" s="227"/>
      <c r="I409" s="226"/>
      <c r="J409" s="226"/>
      <c r="K409" s="225"/>
      <c r="L409" s="221" t="s">
        <v>238</v>
      </c>
      <c r="M409" s="220" t="str">
        <f t="shared" si="6"/>
        <v/>
      </c>
      <c r="N409" s="220"/>
    </row>
    <row r="410" spans="1:14">
      <c r="A410" s="216"/>
      <c r="B410" s="217"/>
      <c r="C410" s="218" t="str">
        <f>IF(B410&lt;&gt;"",MATCH(B410,'Exhibitor names'!$B$19:$B$118,0),"")</f>
        <v/>
      </c>
      <c r="D410" s="226"/>
      <c r="E410" s="220"/>
      <c r="F410" s="221"/>
      <c r="G410" s="221"/>
      <c r="H410" s="227"/>
      <c r="I410" s="226"/>
      <c r="J410" s="226"/>
      <c r="K410" s="225"/>
      <c r="L410" s="221" t="s">
        <v>238</v>
      </c>
      <c r="M410" s="220" t="str">
        <f t="shared" si="6"/>
        <v/>
      </c>
      <c r="N410" s="220"/>
    </row>
    <row r="411" spans="1:14">
      <c r="A411" s="216"/>
      <c r="B411" s="217"/>
      <c r="C411" s="218" t="str">
        <f>IF(B411&lt;&gt;"",MATCH(B411,'Exhibitor names'!$B$19:$B$118,0),"")</f>
        <v/>
      </c>
      <c r="D411" s="226"/>
      <c r="E411" s="220"/>
      <c r="F411" s="221"/>
      <c r="G411" s="221"/>
      <c r="H411" s="227"/>
      <c r="I411" s="226"/>
      <c r="J411" s="226"/>
      <c r="K411" s="225"/>
      <c r="L411" s="221" t="s">
        <v>238</v>
      </c>
      <c r="M411" s="220" t="str">
        <f t="shared" si="6"/>
        <v/>
      </c>
      <c r="N411" s="220"/>
    </row>
    <row r="412" spans="1:14">
      <c r="A412" s="216"/>
      <c r="B412" s="217"/>
      <c r="C412" s="218" t="str">
        <f>IF(B412&lt;&gt;"",MATCH(B412,'Exhibitor names'!$B$19:$B$118,0),"")</f>
        <v/>
      </c>
      <c r="D412" s="226"/>
      <c r="E412" s="220"/>
      <c r="F412" s="221"/>
      <c r="G412" s="221"/>
      <c r="H412" s="227"/>
      <c r="I412" s="226"/>
      <c r="J412" s="226"/>
      <c r="K412" s="225"/>
      <c r="L412" s="221" t="s">
        <v>238</v>
      </c>
      <c r="M412" s="220" t="str">
        <f t="shared" si="6"/>
        <v/>
      </c>
      <c r="N412" s="220"/>
    </row>
    <row r="413" spans="1:14">
      <c r="A413" s="216"/>
      <c r="B413" s="217"/>
      <c r="C413" s="218" t="str">
        <f>IF(B413&lt;&gt;"",MATCH(B413,'Exhibitor names'!$B$19:$B$118,0),"")</f>
        <v/>
      </c>
      <c r="D413" s="226"/>
      <c r="E413" s="220"/>
      <c r="F413" s="221"/>
      <c r="G413" s="221"/>
      <c r="H413" s="227"/>
      <c r="I413" s="226"/>
      <c r="J413" s="226"/>
      <c r="K413" s="225"/>
      <c r="L413" s="221" t="s">
        <v>238</v>
      </c>
      <c r="M413" s="220" t="str">
        <f t="shared" si="6"/>
        <v/>
      </c>
      <c r="N413" s="220"/>
    </row>
    <row r="414" spans="1:14">
      <c r="A414" s="216"/>
      <c r="B414" s="217"/>
      <c r="C414" s="218" t="str">
        <f>IF(B414&lt;&gt;"",MATCH(B414,'Exhibitor names'!$B$19:$B$118,0),"")</f>
        <v/>
      </c>
      <c r="D414" s="226"/>
      <c r="E414" s="220"/>
      <c r="F414" s="221"/>
      <c r="G414" s="221"/>
      <c r="H414" s="227"/>
      <c r="I414" s="226"/>
      <c r="J414" s="226"/>
      <c r="K414" s="225"/>
      <c r="L414" s="221" t="s">
        <v>238</v>
      </c>
      <c r="M414" s="220" t="str">
        <f t="shared" ref="M414:M456" si="7">IF(AND($A414&lt;&gt;"",$C414&lt;&gt;"",$D414&lt;&gt;"",$H414&lt;&gt;"",$I414&lt;&gt;"",$J414&lt;&gt;""),$A414,"")</f>
        <v/>
      </c>
      <c r="N414" s="220"/>
    </row>
    <row r="415" spans="1:14">
      <c r="A415" s="216"/>
      <c r="B415" s="217"/>
      <c r="C415" s="218" t="str">
        <f>IF(B415&lt;&gt;"",MATCH(B415,'Exhibitor names'!$B$19:$B$118,0),"")</f>
        <v/>
      </c>
      <c r="D415" s="226"/>
      <c r="E415" s="220"/>
      <c r="F415" s="221"/>
      <c r="G415" s="221"/>
      <c r="H415" s="227"/>
      <c r="I415" s="226"/>
      <c r="J415" s="226"/>
      <c r="K415" s="225"/>
      <c r="L415" s="221" t="s">
        <v>238</v>
      </c>
      <c r="M415" s="220" t="str">
        <f t="shared" si="7"/>
        <v/>
      </c>
      <c r="N415" s="220"/>
    </row>
    <row r="416" spans="1:14">
      <c r="A416" s="216"/>
      <c r="B416" s="217"/>
      <c r="C416" s="218" t="str">
        <f>IF(B416&lt;&gt;"",MATCH(B416,'Exhibitor names'!$B$19:$B$118,0),"")</f>
        <v/>
      </c>
      <c r="D416" s="226"/>
      <c r="E416" s="220"/>
      <c r="F416" s="221"/>
      <c r="G416" s="221"/>
      <c r="H416" s="227"/>
      <c r="I416" s="226"/>
      <c r="J416" s="226"/>
      <c r="K416" s="225"/>
      <c r="L416" s="221" t="s">
        <v>238</v>
      </c>
      <c r="M416" s="220" t="str">
        <f t="shared" si="7"/>
        <v/>
      </c>
      <c r="N416" s="220"/>
    </row>
    <row r="417" spans="1:14">
      <c r="A417" s="216"/>
      <c r="B417" s="217"/>
      <c r="C417" s="218" t="str">
        <f>IF(B417&lt;&gt;"",MATCH(B417,'Exhibitor names'!$B$19:$B$118,0),"")</f>
        <v/>
      </c>
      <c r="D417" s="226"/>
      <c r="E417" s="220"/>
      <c r="F417" s="221"/>
      <c r="G417" s="221"/>
      <c r="H417" s="227"/>
      <c r="I417" s="226"/>
      <c r="J417" s="226"/>
      <c r="K417" s="225"/>
      <c r="L417" s="221" t="s">
        <v>238</v>
      </c>
      <c r="M417" s="220" t="str">
        <f t="shared" si="7"/>
        <v/>
      </c>
      <c r="N417" s="220"/>
    </row>
    <row r="418" spans="1:14">
      <c r="A418" s="216"/>
      <c r="B418" s="217"/>
      <c r="C418" s="218" t="str">
        <f>IF(B418&lt;&gt;"",MATCH(B418,'Exhibitor names'!$B$19:$B$118,0),"")</f>
        <v/>
      </c>
      <c r="D418" s="226"/>
      <c r="E418" s="220"/>
      <c r="F418" s="221"/>
      <c r="G418" s="221"/>
      <c r="H418" s="227"/>
      <c r="I418" s="226"/>
      <c r="J418" s="226"/>
      <c r="K418" s="225"/>
      <c r="L418" s="221" t="s">
        <v>238</v>
      </c>
      <c r="M418" s="220" t="str">
        <f t="shared" si="7"/>
        <v/>
      </c>
      <c r="N418" s="220"/>
    </row>
    <row r="419" spans="1:14">
      <c r="A419" s="216"/>
      <c r="B419" s="217"/>
      <c r="C419" s="218" t="str">
        <f>IF(B419&lt;&gt;"",MATCH(B419,'Exhibitor names'!$B$19:$B$118,0),"")</f>
        <v/>
      </c>
      <c r="D419" s="226"/>
      <c r="E419" s="220"/>
      <c r="F419" s="221"/>
      <c r="G419" s="221"/>
      <c r="H419" s="227"/>
      <c r="I419" s="226"/>
      <c r="J419" s="226"/>
      <c r="K419" s="225"/>
      <c r="L419" s="221" t="s">
        <v>238</v>
      </c>
      <c r="M419" s="220" t="str">
        <f t="shared" si="7"/>
        <v/>
      </c>
      <c r="N419" s="220"/>
    </row>
    <row r="420" spans="1:14">
      <c r="A420" s="216"/>
      <c r="B420" s="217"/>
      <c r="C420" s="218" t="str">
        <f>IF(B420&lt;&gt;"",MATCH(B420,'Exhibitor names'!$B$19:$B$118,0),"")</f>
        <v/>
      </c>
      <c r="D420" s="226"/>
      <c r="E420" s="220"/>
      <c r="F420" s="221"/>
      <c r="G420" s="221"/>
      <c r="H420" s="227"/>
      <c r="I420" s="226"/>
      <c r="J420" s="226"/>
      <c r="K420" s="225"/>
      <c r="L420" s="221" t="s">
        <v>238</v>
      </c>
      <c r="M420" s="220" t="str">
        <f t="shared" si="7"/>
        <v/>
      </c>
      <c r="N420" s="220"/>
    </row>
    <row r="421" spans="1:14">
      <c r="A421" s="216"/>
      <c r="B421" s="217"/>
      <c r="C421" s="218" t="str">
        <f>IF(B421&lt;&gt;"",MATCH(B421,'Exhibitor names'!$B$19:$B$118,0),"")</f>
        <v/>
      </c>
      <c r="D421" s="226"/>
      <c r="E421" s="220"/>
      <c r="F421" s="221"/>
      <c r="G421" s="221"/>
      <c r="H421" s="227"/>
      <c r="I421" s="226"/>
      <c r="J421" s="226"/>
      <c r="K421" s="225"/>
      <c r="L421" s="221" t="s">
        <v>238</v>
      </c>
      <c r="M421" s="220" t="str">
        <f t="shared" si="7"/>
        <v/>
      </c>
      <c r="N421" s="220"/>
    </row>
    <row r="422" spans="1:14">
      <c r="A422" s="216"/>
      <c r="B422" s="217"/>
      <c r="C422" s="218" t="str">
        <f>IF(B422&lt;&gt;"",MATCH(B422,'Exhibitor names'!$B$19:$B$118,0),"")</f>
        <v/>
      </c>
      <c r="D422" s="226"/>
      <c r="E422" s="220"/>
      <c r="F422" s="221"/>
      <c r="G422" s="221"/>
      <c r="H422" s="227"/>
      <c r="I422" s="226"/>
      <c r="J422" s="226"/>
      <c r="K422" s="225"/>
      <c r="L422" s="221" t="s">
        <v>238</v>
      </c>
      <c r="M422" s="220" t="str">
        <f t="shared" si="7"/>
        <v/>
      </c>
      <c r="N422" s="220"/>
    </row>
    <row r="423" spans="1:14">
      <c r="A423" s="216"/>
      <c r="B423" s="217"/>
      <c r="C423" s="218" t="str">
        <f>IF(B423&lt;&gt;"",MATCH(B423,'Exhibitor names'!$B$19:$B$118,0),"")</f>
        <v/>
      </c>
      <c r="D423" s="226"/>
      <c r="E423" s="220"/>
      <c r="F423" s="221"/>
      <c r="G423" s="221"/>
      <c r="H423" s="227"/>
      <c r="I423" s="226"/>
      <c r="J423" s="226"/>
      <c r="K423" s="225"/>
      <c r="L423" s="221" t="s">
        <v>238</v>
      </c>
      <c r="M423" s="220" t="str">
        <f t="shared" si="7"/>
        <v/>
      </c>
      <c r="N423" s="220"/>
    </row>
    <row r="424" spans="1:14">
      <c r="A424" s="216"/>
      <c r="B424" s="217"/>
      <c r="C424" s="218" t="str">
        <f>IF(B424&lt;&gt;"",MATCH(B424,'Exhibitor names'!$B$19:$B$118,0),"")</f>
        <v/>
      </c>
      <c r="D424" s="226"/>
      <c r="E424" s="220"/>
      <c r="F424" s="221"/>
      <c r="G424" s="221"/>
      <c r="H424" s="227"/>
      <c r="I424" s="226"/>
      <c r="J424" s="226"/>
      <c r="K424" s="225"/>
      <c r="L424" s="221" t="s">
        <v>238</v>
      </c>
      <c r="M424" s="220" t="str">
        <f t="shared" si="7"/>
        <v/>
      </c>
      <c r="N424" s="220"/>
    </row>
    <row r="425" spans="1:14">
      <c r="A425" s="216"/>
      <c r="B425" s="217"/>
      <c r="C425" s="218" t="str">
        <f>IF(B425&lt;&gt;"",MATCH(B425,'Exhibitor names'!$B$19:$B$118,0),"")</f>
        <v/>
      </c>
      <c r="D425" s="226"/>
      <c r="E425" s="220"/>
      <c r="F425" s="221"/>
      <c r="G425" s="221"/>
      <c r="H425" s="227"/>
      <c r="I425" s="226"/>
      <c r="J425" s="226"/>
      <c r="K425" s="225"/>
      <c r="L425" s="221" t="s">
        <v>238</v>
      </c>
      <c r="M425" s="220" t="str">
        <f t="shared" si="7"/>
        <v/>
      </c>
      <c r="N425" s="220"/>
    </row>
    <row r="426" spans="1:14">
      <c r="A426" s="216"/>
      <c r="B426" s="217"/>
      <c r="C426" s="218" t="str">
        <f>IF(B426&lt;&gt;"",MATCH(B426,'Exhibitor names'!$B$19:$B$118,0),"")</f>
        <v/>
      </c>
      <c r="D426" s="226"/>
      <c r="E426" s="220"/>
      <c r="F426" s="221"/>
      <c r="G426" s="221"/>
      <c r="H426" s="227"/>
      <c r="I426" s="226"/>
      <c r="J426" s="226"/>
      <c r="K426" s="225"/>
      <c r="L426" s="221" t="s">
        <v>238</v>
      </c>
      <c r="M426" s="220" t="str">
        <f t="shared" si="7"/>
        <v/>
      </c>
      <c r="N426" s="220"/>
    </row>
    <row r="427" spans="1:14">
      <c r="A427" s="216"/>
      <c r="B427" s="217"/>
      <c r="C427" s="218" t="str">
        <f>IF(B427&lt;&gt;"",MATCH(B427,'Exhibitor names'!$B$19:$B$118,0),"")</f>
        <v/>
      </c>
      <c r="D427" s="226"/>
      <c r="E427" s="220"/>
      <c r="F427" s="221"/>
      <c r="G427" s="221"/>
      <c r="H427" s="227"/>
      <c r="I427" s="226"/>
      <c r="J427" s="226"/>
      <c r="K427" s="225"/>
      <c r="L427" s="221" t="s">
        <v>238</v>
      </c>
      <c r="M427" s="220" t="str">
        <f t="shared" si="7"/>
        <v/>
      </c>
      <c r="N427" s="220"/>
    </row>
    <row r="428" spans="1:14">
      <c r="A428" s="216"/>
      <c r="B428" s="217"/>
      <c r="C428" s="218" t="str">
        <f>IF(B428&lt;&gt;"",MATCH(B428,'Exhibitor names'!$B$19:$B$118,0),"")</f>
        <v/>
      </c>
      <c r="D428" s="226"/>
      <c r="E428" s="220"/>
      <c r="F428" s="221"/>
      <c r="G428" s="221"/>
      <c r="H428" s="227"/>
      <c r="I428" s="226"/>
      <c r="J428" s="226"/>
      <c r="K428" s="225"/>
      <c r="L428" s="221" t="s">
        <v>238</v>
      </c>
      <c r="M428" s="220" t="str">
        <f t="shared" si="7"/>
        <v/>
      </c>
      <c r="N428" s="220"/>
    </row>
    <row r="429" spans="1:14">
      <c r="A429" s="216"/>
      <c r="B429" s="217"/>
      <c r="C429" s="218" t="str">
        <f>IF(B429&lt;&gt;"",MATCH(B429,'Exhibitor names'!$B$19:$B$118,0),"")</f>
        <v/>
      </c>
      <c r="D429" s="226"/>
      <c r="E429" s="220"/>
      <c r="F429" s="221"/>
      <c r="G429" s="221"/>
      <c r="H429" s="227"/>
      <c r="I429" s="226"/>
      <c r="J429" s="226"/>
      <c r="K429" s="225"/>
      <c r="L429" s="221" t="s">
        <v>238</v>
      </c>
      <c r="M429" s="220" t="str">
        <f t="shared" si="7"/>
        <v/>
      </c>
      <c r="N429" s="220"/>
    </row>
    <row r="430" spans="1:14">
      <c r="A430" s="216"/>
      <c r="B430" s="217"/>
      <c r="C430" s="218" t="str">
        <f>IF(B430&lt;&gt;"",MATCH(B430,'Exhibitor names'!$B$19:$B$118,0),"")</f>
        <v/>
      </c>
      <c r="D430" s="226"/>
      <c r="E430" s="220"/>
      <c r="F430" s="221"/>
      <c r="G430" s="221"/>
      <c r="H430" s="227"/>
      <c r="I430" s="226"/>
      <c r="J430" s="226"/>
      <c r="K430" s="225"/>
      <c r="L430" s="221" t="s">
        <v>238</v>
      </c>
      <c r="M430" s="220" t="str">
        <f t="shared" si="7"/>
        <v/>
      </c>
      <c r="N430" s="220"/>
    </row>
    <row r="431" spans="1:14">
      <c r="A431" s="216"/>
      <c r="B431" s="217"/>
      <c r="C431" s="218" t="str">
        <f>IF(B431&lt;&gt;"",MATCH(B431,'Exhibitor names'!$B$19:$B$118,0),"")</f>
        <v/>
      </c>
      <c r="D431" s="226"/>
      <c r="E431" s="220"/>
      <c r="F431" s="221"/>
      <c r="G431" s="221"/>
      <c r="H431" s="227"/>
      <c r="I431" s="226"/>
      <c r="J431" s="226"/>
      <c r="K431" s="225"/>
      <c r="L431" s="221" t="s">
        <v>238</v>
      </c>
      <c r="M431" s="220" t="str">
        <f t="shared" si="7"/>
        <v/>
      </c>
      <c r="N431" s="220"/>
    </row>
    <row r="432" spans="1:14">
      <c r="A432" s="216"/>
      <c r="B432" s="217"/>
      <c r="C432" s="218" t="str">
        <f>IF(B432&lt;&gt;"",MATCH(B432,'Exhibitor names'!$B$19:$B$118,0),"")</f>
        <v/>
      </c>
      <c r="D432" s="226"/>
      <c r="E432" s="220"/>
      <c r="F432" s="221"/>
      <c r="G432" s="221"/>
      <c r="H432" s="227"/>
      <c r="I432" s="226"/>
      <c r="J432" s="226"/>
      <c r="K432" s="225"/>
      <c r="L432" s="221" t="s">
        <v>238</v>
      </c>
      <c r="M432" s="220" t="str">
        <f t="shared" si="7"/>
        <v/>
      </c>
      <c r="N432" s="220"/>
    </row>
    <row r="433" spans="1:14">
      <c r="A433" s="216"/>
      <c r="B433" s="217"/>
      <c r="C433" s="218" t="str">
        <f>IF(B433&lt;&gt;"",MATCH(B433,'Exhibitor names'!$B$19:$B$118,0),"")</f>
        <v/>
      </c>
      <c r="D433" s="226"/>
      <c r="E433" s="220"/>
      <c r="F433" s="221"/>
      <c r="G433" s="221"/>
      <c r="H433" s="227"/>
      <c r="I433" s="226"/>
      <c r="J433" s="226"/>
      <c r="K433" s="225"/>
      <c r="L433" s="221" t="s">
        <v>238</v>
      </c>
      <c r="M433" s="220" t="str">
        <f t="shared" si="7"/>
        <v/>
      </c>
      <c r="N433" s="220"/>
    </row>
    <row r="434" spans="1:14">
      <c r="A434" s="216"/>
      <c r="B434" s="217"/>
      <c r="C434" s="218" t="str">
        <f>IF(B434&lt;&gt;"",MATCH(B434,'Exhibitor names'!$B$19:$B$118,0),"")</f>
        <v/>
      </c>
      <c r="D434" s="226"/>
      <c r="E434" s="220"/>
      <c r="F434" s="221"/>
      <c r="G434" s="221"/>
      <c r="H434" s="227"/>
      <c r="I434" s="226"/>
      <c r="J434" s="226"/>
      <c r="K434" s="225"/>
      <c r="L434" s="221" t="s">
        <v>238</v>
      </c>
      <c r="M434" s="220" t="str">
        <f t="shared" si="7"/>
        <v/>
      </c>
      <c r="N434" s="220"/>
    </row>
    <row r="435" spans="1:14">
      <c r="A435" s="216"/>
      <c r="B435" s="217"/>
      <c r="C435" s="218" t="str">
        <f>IF(B435&lt;&gt;"",MATCH(B435,'Exhibitor names'!$B$19:$B$118,0),"")</f>
        <v/>
      </c>
      <c r="D435" s="226"/>
      <c r="E435" s="220"/>
      <c r="F435" s="221"/>
      <c r="G435" s="221"/>
      <c r="H435" s="227"/>
      <c r="I435" s="226"/>
      <c r="J435" s="226"/>
      <c r="K435" s="225"/>
      <c r="L435" s="221" t="s">
        <v>238</v>
      </c>
      <c r="M435" s="220" t="str">
        <f t="shared" si="7"/>
        <v/>
      </c>
      <c r="N435" s="220"/>
    </row>
    <row r="436" spans="1:14">
      <c r="A436" s="216"/>
      <c r="B436" s="217"/>
      <c r="C436" s="218" t="str">
        <f>IF(B436&lt;&gt;"",MATCH(B436,'Exhibitor names'!$B$19:$B$118,0),"")</f>
        <v/>
      </c>
      <c r="D436" s="226"/>
      <c r="E436" s="220"/>
      <c r="F436" s="221"/>
      <c r="G436" s="221"/>
      <c r="H436" s="227"/>
      <c r="I436" s="226"/>
      <c r="J436" s="226"/>
      <c r="K436" s="225"/>
      <c r="L436" s="221" t="s">
        <v>238</v>
      </c>
      <c r="M436" s="220" t="str">
        <f t="shared" si="7"/>
        <v/>
      </c>
      <c r="N436" s="220"/>
    </row>
    <row r="437" spans="1:14">
      <c r="A437" s="216"/>
      <c r="B437" s="217"/>
      <c r="C437" s="218" t="str">
        <f>IF(B437&lt;&gt;"",MATCH(B437,'Exhibitor names'!$B$19:$B$118,0),"")</f>
        <v/>
      </c>
      <c r="D437" s="226"/>
      <c r="E437" s="220"/>
      <c r="F437" s="221"/>
      <c r="G437" s="221"/>
      <c r="H437" s="227"/>
      <c r="I437" s="226"/>
      <c r="J437" s="226"/>
      <c r="K437" s="225"/>
      <c r="L437" s="221" t="s">
        <v>238</v>
      </c>
      <c r="M437" s="220" t="str">
        <f t="shared" si="7"/>
        <v/>
      </c>
      <c r="N437" s="220"/>
    </row>
    <row r="438" spans="1:14">
      <c r="A438" s="216"/>
      <c r="B438" s="217"/>
      <c r="C438" s="218" t="str">
        <f>IF(B438&lt;&gt;"",MATCH(B438,'Exhibitor names'!$B$19:$B$118,0),"")</f>
        <v/>
      </c>
      <c r="D438" s="226"/>
      <c r="E438" s="220"/>
      <c r="F438" s="221"/>
      <c r="G438" s="221"/>
      <c r="H438" s="227"/>
      <c r="I438" s="226"/>
      <c r="J438" s="226"/>
      <c r="K438" s="225"/>
      <c r="L438" s="221" t="s">
        <v>238</v>
      </c>
      <c r="M438" s="220" t="str">
        <f t="shared" si="7"/>
        <v/>
      </c>
      <c r="N438" s="220"/>
    </row>
    <row r="439" spans="1:14">
      <c r="A439" s="216"/>
      <c r="B439" s="217"/>
      <c r="C439" s="218" t="str">
        <f>IF(B439&lt;&gt;"",MATCH(B439,'Exhibitor names'!$B$19:$B$118,0),"")</f>
        <v/>
      </c>
      <c r="D439" s="226"/>
      <c r="E439" s="220"/>
      <c r="F439" s="221"/>
      <c r="G439" s="221"/>
      <c r="H439" s="227"/>
      <c r="I439" s="226"/>
      <c r="J439" s="226"/>
      <c r="K439" s="225"/>
      <c r="L439" s="221" t="s">
        <v>238</v>
      </c>
      <c r="M439" s="220" t="str">
        <f t="shared" si="7"/>
        <v/>
      </c>
      <c r="N439" s="220"/>
    </row>
    <row r="440" spans="1:14">
      <c r="A440" s="216"/>
      <c r="B440" s="217"/>
      <c r="C440" s="218" t="str">
        <f>IF(B440&lt;&gt;"",MATCH(B440,'Exhibitor names'!$B$19:$B$118,0),"")</f>
        <v/>
      </c>
      <c r="D440" s="226"/>
      <c r="E440" s="220"/>
      <c r="F440" s="221"/>
      <c r="G440" s="221"/>
      <c r="H440" s="227"/>
      <c r="I440" s="226"/>
      <c r="J440" s="226"/>
      <c r="K440" s="225"/>
      <c r="L440" s="221" t="s">
        <v>238</v>
      </c>
      <c r="M440" s="220" t="str">
        <f t="shared" si="7"/>
        <v/>
      </c>
      <c r="N440" s="220"/>
    </row>
    <row r="441" spans="1:14">
      <c r="A441" s="216"/>
      <c r="B441" s="217"/>
      <c r="C441" s="218" t="str">
        <f>IF(B441&lt;&gt;"",MATCH(B441,'Exhibitor names'!$B$19:$B$118,0),"")</f>
        <v/>
      </c>
      <c r="D441" s="226"/>
      <c r="E441" s="220"/>
      <c r="F441" s="221"/>
      <c r="G441" s="221"/>
      <c r="H441" s="227"/>
      <c r="I441" s="226"/>
      <c r="J441" s="226"/>
      <c r="K441" s="225"/>
      <c r="L441" s="221" t="s">
        <v>238</v>
      </c>
      <c r="M441" s="220" t="str">
        <f t="shared" si="7"/>
        <v/>
      </c>
      <c r="N441" s="220"/>
    </row>
    <row r="442" spans="1:14">
      <c r="A442" s="216"/>
      <c r="B442" s="217"/>
      <c r="C442" s="218" t="str">
        <f>IF(B442&lt;&gt;"",MATCH(B442,'Exhibitor names'!$B$19:$B$118,0),"")</f>
        <v/>
      </c>
      <c r="D442" s="226"/>
      <c r="E442" s="220"/>
      <c r="F442" s="221"/>
      <c r="G442" s="221"/>
      <c r="H442" s="227"/>
      <c r="I442" s="226"/>
      <c r="J442" s="226"/>
      <c r="K442" s="225"/>
      <c r="L442" s="221" t="s">
        <v>238</v>
      </c>
      <c r="M442" s="220" t="str">
        <f t="shared" si="7"/>
        <v/>
      </c>
      <c r="N442" s="220"/>
    </row>
    <row r="443" spans="1:14">
      <c r="A443" s="216"/>
      <c r="B443" s="217"/>
      <c r="C443" s="218" t="str">
        <f>IF(B443&lt;&gt;"",MATCH(B443,'Exhibitor names'!$B$19:$B$118,0),"")</f>
        <v/>
      </c>
      <c r="D443" s="226"/>
      <c r="E443" s="220"/>
      <c r="F443" s="221"/>
      <c r="G443" s="221"/>
      <c r="H443" s="227"/>
      <c r="I443" s="226"/>
      <c r="J443" s="226"/>
      <c r="K443" s="225"/>
      <c r="L443" s="221" t="s">
        <v>238</v>
      </c>
      <c r="M443" s="220" t="str">
        <f t="shared" si="7"/>
        <v/>
      </c>
      <c r="N443" s="220"/>
    </row>
    <row r="444" spans="1:14">
      <c r="A444" s="216"/>
      <c r="B444" s="217"/>
      <c r="C444" s="218" t="str">
        <f>IF(B444&lt;&gt;"",MATCH(B444,'Exhibitor names'!$B$19:$B$118,0),"")</f>
        <v/>
      </c>
      <c r="D444" s="226"/>
      <c r="E444" s="220"/>
      <c r="F444" s="221"/>
      <c r="G444" s="221"/>
      <c r="H444" s="227"/>
      <c r="I444" s="226"/>
      <c r="J444" s="226"/>
      <c r="K444" s="225"/>
      <c r="L444" s="221" t="s">
        <v>238</v>
      </c>
      <c r="M444" s="220" t="str">
        <f t="shared" si="7"/>
        <v/>
      </c>
      <c r="N444" s="220"/>
    </row>
    <row r="445" spans="1:14">
      <c r="A445" s="216"/>
      <c r="B445" s="217"/>
      <c r="C445" s="218" t="str">
        <f>IF(B445&lt;&gt;"",MATCH(B445,'Exhibitor names'!$B$19:$B$118,0),"")</f>
        <v/>
      </c>
      <c r="D445" s="226"/>
      <c r="E445" s="220"/>
      <c r="F445" s="221"/>
      <c r="G445" s="221"/>
      <c r="H445" s="227"/>
      <c r="I445" s="226"/>
      <c r="J445" s="226"/>
      <c r="K445" s="225"/>
      <c r="L445" s="221" t="s">
        <v>238</v>
      </c>
      <c r="M445" s="220" t="str">
        <f t="shared" si="7"/>
        <v/>
      </c>
      <c r="N445" s="220"/>
    </row>
    <row r="446" spans="1:14">
      <c r="A446" s="216"/>
      <c r="B446" s="217"/>
      <c r="C446" s="218" t="str">
        <f>IF(B446&lt;&gt;"",MATCH(B446,'Exhibitor names'!$B$19:$B$118,0),"")</f>
        <v/>
      </c>
      <c r="D446" s="226"/>
      <c r="E446" s="220"/>
      <c r="F446" s="221"/>
      <c r="G446" s="221"/>
      <c r="H446" s="227"/>
      <c r="I446" s="226"/>
      <c r="J446" s="226"/>
      <c r="K446" s="225"/>
      <c r="L446" s="221" t="s">
        <v>238</v>
      </c>
      <c r="M446" s="220" t="str">
        <f t="shared" si="7"/>
        <v/>
      </c>
      <c r="N446" s="220"/>
    </row>
    <row r="447" spans="1:14">
      <c r="A447" s="216"/>
      <c r="B447" s="217"/>
      <c r="C447" s="218" t="str">
        <f>IF(B447&lt;&gt;"",MATCH(B447,'Exhibitor names'!$B$19:$B$118,0),"")</f>
        <v/>
      </c>
      <c r="D447" s="226"/>
      <c r="E447" s="220"/>
      <c r="F447" s="221"/>
      <c r="G447" s="221"/>
      <c r="H447" s="227"/>
      <c r="I447" s="226"/>
      <c r="J447" s="226"/>
      <c r="K447" s="225"/>
      <c r="L447" s="221" t="s">
        <v>238</v>
      </c>
      <c r="M447" s="220" t="str">
        <f t="shared" si="7"/>
        <v/>
      </c>
      <c r="N447" s="220"/>
    </row>
    <row r="448" spans="1:14">
      <c r="A448" s="216"/>
      <c r="B448" s="217"/>
      <c r="C448" s="218" t="str">
        <f>IF(B448&lt;&gt;"",MATCH(B448,'Exhibitor names'!$B$19:$B$118,0),"")</f>
        <v/>
      </c>
      <c r="D448" s="226"/>
      <c r="E448" s="220"/>
      <c r="F448" s="221"/>
      <c r="G448" s="221"/>
      <c r="H448" s="227"/>
      <c r="I448" s="226"/>
      <c r="J448" s="226"/>
      <c r="K448" s="225"/>
      <c r="L448" s="221" t="s">
        <v>238</v>
      </c>
      <c r="M448" s="220" t="str">
        <f t="shared" si="7"/>
        <v/>
      </c>
      <c r="N448" s="220"/>
    </row>
    <row r="449" spans="1:14">
      <c r="A449" s="216"/>
      <c r="B449" s="217"/>
      <c r="C449" s="218" t="str">
        <f>IF(B449&lt;&gt;"",MATCH(B449,'Exhibitor names'!$B$19:$B$118,0),"")</f>
        <v/>
      </c>
      <c r="D449" s="226"/>
      <c r="E449" s="220"/>
      <c r="F449" s="221"/>
      <c r="G449" s="221"/>
      <c r="H449" s="227"/>
      <c r="I449" s="226"/>
      <c r="J449" s="226"/>
      <c r="K449" s="225"/>
      <c r="L449" s="221" t="s">
        <v>238</v>
      </c>
      <c r="M449" s="220" t="str">
        <f t="shared" si="7"/>
        <v/>
      </c>
      <c r="N449" s="220"/>
    </row>
    <row r="450" spans="1:14">
      <c r="A450" s="216"/>
      <c r="B450" s="217"/>
      <c r="C450" s="218" t="str">
        <f>IF(B450&lt;&gt;"",MATCH(B450,'Exhibitor names'!$B$19:$B$118,0),"")</f>
        <v/>
      </c>
      <c r="D450" s="226"/>
      <c r="E450" s="220"/>
      <c r="F450" s="221"/>
      <c r="G450" s="221"/>
      <c r="H450" s="227"/>
      <c r="I450" s="226"/>
      <c r="J450" s="226"/>
      <c r="K450" s="225"/>
      <c r="L450" s="221" t="s">
        <v>238</v>
      </c>
      <c r="M450" s="220" t="str">
        <f t="shared" si="7"/>
        <v/>
      </c>
      <c r="N450" s="220"/>
    </row>
    <row r="451" spans="1:14">
      <c r="A451" s="216"/>
      <c r="B451" s="217"/>
      <c r="C451" s="218" t="str">
        <f>IF(B451&lt;&gt;"",MATCH(B451,'Exhibitor names'!$B$19:$B$118,0),"")</f>
        <v/>
      </c>
      <c r="D451" s="226"/>
      <c r="E451" s="220"/>
      <c r="F451" s="221"/>
      <c r="G451" s="221"/>
      <c r="H451" s="227"/>
      <c r="I451" s="226"/>
      <c r="J451" s="226"/>
      <c r="K451" s="225"/>
      <c r="L451" s="221" t="s">
        <v>238</v>
      </c>
      <c r="M451" s="220" t="str">
        <f t="shared" si="7"/>
        <v/>
      </c>
      <c r="N451" s="220"/>
    </row>
    <row r="452" spans="1:14">
      <c r="A452" s="216"/>
      <c r="B452" s="217"/>
      <c r="C452" s="218" t="str">
        <f>IF(B452&lt;&gt;"",MATCH(B452,'Exhibitor names'!$B$19:$B$118,0),"")</f>
        <v/>
      </c>
      <c r="D452" s="226"/>
      <c r="E452" s="220"/>
      <c r="F452" s="221"/>
      <c r="G452" s="221"/>
      <c r="H452" s="227"/>
      <c r="I452" s="226"/>
      <c r="J452" s="226"/>
      <c r="K452" s="225"/>
      <c r="L452" s="221" t="s">
        <v>238</v>
      </c>
      <c r="M452" s="220" t="str">
        <f t="shared" si="7"/>
        <v/>
      </c>
      <c r="N452" s="220"/>
    </row>
    <row r="453" spans="1:14">
      <c r="A453" s="216"/>
      <c r="B453" s="217"/>
      <c r="C453" s="218" t="str">
        <f>IF(B453&lt;&gt;"",MATCH(B453,'Exhibitor names'!$B$19:$B$118,0),"")</f>
        <v/>
      </c>
      <c r="D453" s="226"/>
      <c r="E453" s="220"/>
      <c r="F453" s="221"/>
      <c r="G453" s="221"/>
      <c r="H453" s="227"/>
      <c r="I453" s="226"/>
      <c r="J453" s="226"/>
      <c r="K453" s="225"/>
      <c r="L453" s="221" t="s">
        <v>238</v>
      </c>
      <c r="M453" s="220" t="str">
        <f t="shared" si="7"/>
        <v/>
      </c>
      <c r="N453" s="220"/>
    </row>
    <row r="454" spans="1:14">
      <c r="A454" s="216"/>
      <c r="B454" s="217"/>
      <c r="C454" s="218" t="str">
        <f>IF(B454&lt;&gt;"",MATCH(B454,'Exhibitor names'!$B$19:$B$118,0),"")</f>
        <v/>
      </c>
      <c r="D454" s="226"/>
      <c r="E454" s="220"/>
      <c r="F454" s="221"/>
      <c r="G454" s="221"/>
      <c r="H454" s="227"/>
      <c r="I454" s="226"/>
      <c r="J454" s="226"/>
      <c r="K454" s="225"/>
      <c r="L454" s="221" t="s">
        <v>238</v>
      </c>
      <c r="M454" s="220" t="str">
        <f t="shared" si="7"/>
        <v/>
      </c>
      <c r="N454" s="220"/>
    </row>
    <row r="455" spans="1:14">
      <c r="A455" s="216"/>
      <c r="B455" s="217"/>
      <c r="C455" s="218" t="str">
        <f>IF(B455&lt;&gt;"",MATCH(B455,'Exhibitor names'!$B$19:$B$118,0),"")</f>
        <v/>
      </c>
      <c r="D455" s="226"/>
      <c r="E455" s="220"/>
      <c r="F455" s="221"/>
      <c r="G455" s="221"/>
      <c r="H455" s="227"/>
      <c r="I455" s="226"/>
      <c r="J455" s="226"/>
      <c r="K455" s="225"/>
      <c r="L455" s="221" t="s">
        <v>238</v>
      </c>
      <c r="M455" s="220" t="str">
        <f t="shared" si="7"/>
        <v/>
      </c>
      <c r="N455" s="220"/>
    </row>
    <row r="456" spans="1:14">
      <c r="A456" s="216"/>
      <c r="B456" s="217"/>
      <c r="C456" s="218" t="str">
        <f>IF(B456&lt;&gt;"",MATCH(B456,'Exhibitor names'!$B$19:$B$118,0),"")</f>
        <v/>
      </c>
      <c r="D456" s="226"/>
      <c r="E456" s="220"/>
      <c r="F456" s="221"/>
      <c r="G456" s="221"/>
      <c r="H456" s="227"/>
      <c r="I456" s="226"/>
      <c r="J456" s="226"/>
      <c r="K456" s="225"/>
      <c r="L456" s="221" t="s">
        <v>238</v>
      </c>
      <c r="M456" s="220" t="str">
        <f t="shared" si="7"/>
        <v/>
      </c>
      <c r="N456" s="220"/>
    </row>
    <row r="457" ht="15.75" spans="1:14">
      <c r="A457" s="228" t="s">
        <v>412</v>
      </c>
      <c r="B457" s="229"/>
      <c r="C457" s="229"/>
      <c r="D457" s="230"/>
      <c r="E457" s="230"/>
      <c r="F457" s="230"/>
      <c r="G457" s="230"/>
      <c r="H457" s="230"/>
      <c r="I457" s="230"/>
      <c r="J457" s="230"/>
      <c r="K457" s="230"/>
      <c r="L457" s="230"/>
      <c r="M457" s="238"/>
      <c r="N457" s="239"/>
    </row>
    <row r="458" spans="1:14">
      <c r="A458" s="231">
        <v>1</v>
      </c>
      <c r="B458" s="232" t="s">
        <v>214</v>
      </c>
      <c r="C458" s="233">
        <f>IF(B458&lt;&gt;"",MATCH(B458,'Exhibitor names'!$B$19:$B$118,0),"")</f>
        <v>61</v>
      </c>
      <c r="D458" s="234">
        <v>601</v>
      </c>
      <c r="E458" s="235">
        <v>6</v>
      </c>
      <c r="F458" s="236" t="s">
        <v>248</v>
      </c>
      <c r="G458" s="236" t="s">
        <v>261</v>
      </c>
      <c r="H458" s="237" t="s">
        <v>413</v>
      </c>
      <c r="I458" s="234">
        <v>42</v>
      </c>
      <c r="J458" s="234">
        <v>2019</v>
      </c>
      <c r="K458" s="240" t="s">
        <v>391</v>
      </c>
      <c r="L458" s="236" t="s">
        <v>241</v>
      </c>
      <c r="M458" s="235">
        <f>IF(AND($A458&lt;&gt;"",$C458&lt;&gt;"",$D458&lt;&gt;"",$H458&lt;&gt;"",$I458&lt;&gt;"",$J458&lt;&gt;""),$A458,"")</f>
        <v>1</v>
      </c>
      <c r="N458" s="235"/>
    </row>
    <row r="459" spans="1:14">
      <c r="A459" s="231">
        <v>2</v>
      </c>
      <c r="B459" s="232" t="s">
        <v>214</v>
      </c>
      <c r="C459" s="233">
        <f>IF(B459&lt;&gt;"",MATCH(B459,'Exhibitor names'!$B$19:$B$118,0),"")</f>
        <v>61</v>
      </c>
      <c r="D459" s="234">
        <v>301</v>
      </c>
      <c r="E459" s="235">
        <v>3</v>
      </c>
      <c r="F459" s="236" t="s">
        <v>248</v>
      </c>
      <c r="G459" s="236" t="s">
        <v>261</v>
      </c>
      <c r="H459" s="237" t="s">
        <v>413</v>
      </c>
      <c r="I459" s="234">
        <v>35</v>
      </c>
      <c r="J459" s="234">
        <v>2019</v>
      </c>
      <c r="K459" s="240" t="s">
        <v>397</v>
      </c>
      <c r="L459" s="236" t="s">
        <v>241</v>
      </c>
      <c r="M459" s="235">
        <f t="shared" ref="M459:M522" si="8">IF(AND($A459&lt;&gt;"",$C459&lt;&gt;"",$D459&lt;&gt;"",$H459&lt;&gt;"",$I459&lt;&gt;"",$J459&lt;&gt;""),$A459,"")</f>
        <v>2</v>
      </c>
      <c r="N459" s="235"/>
    </row>
    <row r="460" spans="1:14">
      <c r="A460" s="231">
        <v>3</v>
      </c>
      <c r="B460" s="232" t="s">
        <v>214</v>
      </c>
      <c r="C460" s="233">
        <f>IF(B460&lt;&gt;"",MATCH(B460,'Exhibitor names'!$B$19:$B$118,0),"")</f>
        <v>61</v>
      </c>
      <c r="D460" s="234">
        <v>1701</v>
      </c>
      <c r="E460" s="235">
        <v>17</v>
      </c>
      <c r="F460" s="236" t="s">
        <v>248</v>
      </c>
      <c r="G460" s="236" t="s">
        <v>261</v>
      </c>
      <c r="H460" s="237" t="s">
        <v>413</v>
      </c>
      <c r="I460" s="234">
        <v>77</v>
      </c>
      <c r="J460" s="234">
        <v>2018</v>
      </c>
      <c r="K460" s="240" t="s">
        <v>414</v>
      </c>
      <c r="L460" s="236" t="s">
        <v>241</v>
      </c>
      <c r="M460" s="235">
        <f t="shared" si="8"/>
        <v>3</v>
      </c>
      <c r="N460" s="235"/>
    </row>
    <row r="461" spans="1:14">
      <c r="A461" s="231">
        <v>4</v>
      </c>
      <c r="B461" s="232" t="s">
        <v>214</v>
      </c>
      <c r="C461" s="233">
        <f>IF(B461&lt;&gt;"",MATCH(B461,'Exhibitor names'!$B$19:$B$118,0),"")</f>
        <v>61</v>
      </c>
      <c r="D461" s="234">
        <v>1402</v>
      </c>
      <c r="E461" s="235">
        <v>14</v>
      </c>
      <c r="F461" s="236" t="s">
        <v>248</v>
      </c>
      <c r="G461" s="236" t="s">
        <v>263</v>
      </c>
      <c r="H461" s="237" t="s">
        <v>413</v>
      </c>
      <c r="I461" s="234">
        <v>30</v>
      </c>
      <c r="J461" s="234">
        <v>2020</v>
      </c>
      <c r="K461" s="240" t="s">
        <v>415</v>
      </c>
      <c r="L461" s="236" t="s">
        <v>241</v>
      </c>
      <c r="M461" s="235">
        <f t="shared" si="8"/>
        <v>4</v>
      </c>
      <c r="N461" s="235"/>
    </row>
    <row r="462" spans="1:14">
      <c r="A462" s="231">
        <v>5</v>
      </c>
      <c r="B462" s="232" t="s">
        <v>214</v>
      </c>
      <c r="C462" s="233">
        <f>IF(B462&lt;&gt;"",MATCH(B462,'Exhibitor names'!$B$19:$B$118,0),"")</f>
        <v>61</v>
      </c>
      <c r="D462" s="234">
        <v>701</v>
      </c>
      <c r="E462" s="235">
        <v>7</v>
      </c>
      <c r="F462" s="236" t="s">
        <v>248</v>
      </c>
      <c r="G462" s="236" t="s">
        <v>261</v>
      </c>
      <c r="H462" s="237" t="s">
        <v>413</v>
      </c>
      <c r="I462" s="234">
        <v>151</v>
      </c>
      <c r="J462" s="234">
        <v>2018</v>
      </c>
      <c r="K462" s="240" t="s">
        <v>402</v>
      </c>
      <c r="L462" s="236" t="s">
        <v>241</v>
      </c>
      <c r="M462" s="235">
        <f t="shared" si="8"/>
        <v>5</v>
      </c>
      <c r="N462" s="235"/>
    </row>
    <row r="463" spans="1:14">
      <c r="A463" s="231">
        <v>6</v>
      </c>
      <c r="B463" s="232" t="s">
        <v>74</v>
      </c>
      <c r="C463" s="233">
        <f>IF(B463&lt;&gt;"",MATCH(B463,'Exhibitor names'!$B$19:$B$118,0),"")</f>
        <v>13</v>
      </c>
      <c r="D463" s="234">
        <v>701</v>
      </c>
      <c r="E463" s="235">
        <v>7</v>
      </c>
      <c r="F463" s="236" t="s">
        <v>248</v>
      </c>
      <c r="G463" s="236" t="s">
        <v>261</v>
      </c>
      <c r="H463" s="237" t="s">
        <v>416</v>
      </c>
      <c r="I463" s="234">
        <v>36</v>
      </c>
      <c r="J463" s="234">
        <v>2018</v>
      </c>
      <c r="K463" s="240" t="s">
        <v>417</v>
      </c>
      <c r="L463" s="236" t="s">
        <v>241</v>
      </c>
      <c r="M463" s="235">
        <f t="shared" si="8"/>
        <v>6</v>
      </c>
      <c r="N463" s="235"/>
    </row>
    <row r="464" spans="1:14">
      <c r="A464" s="231">
        <v>7</v>
      </c>
      <c r="B464" s="232" t="s">
        <v>74</v>
      </c>
      <c r="C464" s="233">
        <f>IF(B464&lt;&gt;"",MATCH(B464,'Exhibitor names'!$B$19:$B$118,0),"")</f>
        <v>13</v>
      </c>
      <c r="D464" s="234">
        <v>1702</v>
      </c>
      <c r="E464" s="235">
        <v>17</v>
      </c>
      <c r="F464" s="236" t="s">
        <v>248</v>
      </c>
      <c r="G464" s="236" t="s">
        <v>263</v>
      </c>
      <c r="H464" s="237" t="s">
        <v>416</v>
      </c>
      <c r="I464" s="234">
        <v>4</v>
      </c>
      <c r="J464" s="234">
        <v>2020</v>
      </c>
      <c r="K464" s="240" t="s">
        <v>418</v>
      </c>
      <c r="L464" s="236" t="s">
        <v>241</v>
      </c>
      <c r="M464" s="235">
        <f t="shared" si="8"/>
        <v>7</v>
      </c>
      <c r="N464" s="235"/>
    </row>
    <row r="465" spans="1:14">
      <c r="A465" s="231">
        <v>8</v>
      </c>
      <c r="B465" s="232" t="s">
        <v>74</v>
      </c>
      <c r="C465" s="233">
        <f>IF(B465&lt;&gt;"",MATCH(B465,'Exhibitor names'!$B$19:$B$118,0),"")</f>
        <v>13</v>
      </c>
      <c r="D465" s="234">
        <v>101</v>
      </c>
      <c r="E465" s="235">
        <v>1</v>
      </c>
      <c r="F465" s="236" t="s">
        <v>248</v>
      </c>
      <c r="G465" s="236" t="s">
        <v>261</v>
      </c>
      <c r="H465" s="237" t="s">
        <v>416</v>
      </c>
      <c r="I465" s="234">
        <v>40</v>
      </c>
      <c r="J465" s="234">
        <v>2015</v>
      </c>
      <c r="K465" s="240" t="s">
        <v>394</v>
      </c>
      <c r="L465" s="236" t="s">
        <v>241</v>
      </c>
      <c r="M465" s="235">
        <f t="shared" si="8"/>
        <v>8</v>
      </c>
      <c r="N465" s="235"/>
    </row>
    <row r="466" spans="1:14">
      <c r="A466" s="231">
        <v>9</v>
      </c>
      <c r="B466" s="232" t="s">
        <v>74</v>
      </c>
      <c r="C466" s="233">
        <f>IF(B466&lt;&gt;"",MATCH(B466,'Exhibitor names'!$B$19:$B$118,0),"")</f>
        <v>13</v>
      </c>
      <c r="D466" s="234">
        <v>502</v>
      </c>
      <c r="E466" s="235">
        <v>5</v>
      </c>
      <c r="F466" s="236" t="s">
        <v>248</v>
      </c>
      <c r="G466" s="236" t="s">
        <v>263</v>
      </c>
      <c r="H466" s="237" t="s">
        <v>416</v>
      </c>
      <c r="I466" s="234">
        <v>34</v>
      </c>
      <c r="J466" s="234">
        <v>2020</v>
      </c>
      <c r="K466" s="240" t="s">
        <v>386</v>
      </c>
      <c r="L466" s="236" t="s">
        <v>241</v>
      </c>
      <c r="M466" s="235">
        <f t="shared" si="8"/>
        <v>9</v>
      </c>
      <c r="N466" s="235"/>
    </row>
    <row r="467" spans="1:14">
      <c r="A467" s="231">
        <v>10</v>
      </c>
      <c r="B467" s="232" t="s">
        <v>74</v>
      </c>
      <c r="C467" s="233">
        <f>IF(B467&lt;&gt;"",MATCH(B467,'Exhibitor names'!$B$19:$B$118,0),"")</f>
        <v>13</v>
      </c>
      <c r="D467" s="234">
        <v>1702</v>
      </c>
      <c r="E467" s="235">
        <v>17</v>
      </c>
      <c r="F467" s="236" t="s">
        <v>248</v>
      </c>
      <c r="G467" s="236" t="s">
        <v>263</v>
      </c>
      <c r="H467" s="237" t="s">
        <v>416</v>
      </c>
      <c r="I467" s="234">
        <v>11</v>
      </c>
      <c r="J467" s="234">
        <v>2020</v>
      </c>
      <c r="K467" s="240" t="s">
        <v>388</v>
      </c>
      <c r="L467" s="236" t="s">
        <v>241</v>
      </c>
      <c r="M467" s="235">
        <f t="shared" si="8"/>
        <v>10</v>
      </c>
      <c r="N467" s="235"/>
    </row>
    <row r="468" spans="1:14">
      <c r="A468" s="231">
        <v>11</v>
      </c>
      <c r="B468" s="232" t="s">
        <v>74</v>
      </c>
      <c r="C468" s="233">
        <f>IF(B468&lt;&gt;"",MATCH(B468,'Exhibitor names'!$B$19:$B$118,0),"")</f>
        <v>13</v>
      </c>
      <c r="D468" s="234">
        <v>301</v>
      </c>
      <c r="E468" s="235">
        <v>3</v>
      </c>
      <c r="F468" s="236" t="s">
        <v>248</v>
      </c>
      <c r="G468" s="236" t="s">
        <v>261</v>
      </c>
      <c r="H468" s="237" t="s">
        <v>416</v>
      </c>
      <c r="I468" s="234">
        <v>46</v>
      </c>
      <c r="J468" s="234">
        <v>2019</v>
      </c>
      <c r="K468" s="240" t="s">
        <v>397</v>
      </c>
      <c r="L468" s="236" t="s">
        <v>241</v>
      </c>
      <c r="M468" s="235">
        <f t="shared" si="8"/>
        <v>11</v>
      </c>
      <c r="N468" s="235"/>
    </row>
    <row r="469" spans="1:14">
      <c r="A469" s="231">
        <v>12</v>
      </c>
      <c r="B469" s="232" t="s">
        <v>74</v>
      </c>
      <c r="C469" s="233">
        <f>IF(B469&lt;&gt;"",MATCH(B469,'Exhibitor names'!$B$19:$B$118,0),"")</f>
        <v>13</v>
      </c>
      <c r="D469" s="234">
        <v>102</v>
      </c>
      <c r="E469" s="235">
        <v>1</v>
      </c>
      <c r="F469" s="236" t="s">
        <v>248</v>
      </c>
      <c r="G469" s="236" t="s">
        <v>263</v>
      </c>
      <c r="H469" s="237" t="s">
        <v>416</v>
      </c>
      <c r="I469" s="234">
        <v>36</v>
      </c>
      <c r="J469" s="234">
        <v>2020</v>
      </c>
      <c r="K469" s="240" t="s">
        <v>394</v>
      </c>
      <c r="L469" s="236" t="s">
        <v>241</v>
      </c>
      <c r="M469" s="235">
        <f t="shared" si="8"/>
        <v>12</v>
      </c>
      <c r="N469" s="235"/>
    </row>
    <row r="470" spans="1:14">
      <c r="A470" s="231">
        <v>13</v>
      </c>
      <c r="B470" s="232" t="s">
        <v>74</v>
      </c>
      <c r="C470" s="233">
        <f>IF(B470&lt;&gt;"",MATCH(B470,'Exhibitor names'!$B$19:$B$118,0),"")</f>
        <v>13</v>
      </c>
      <c r="D470" s="234">
        <v>1002</v>
      </c>
      <c r="E470" s="235">
        <v>10</v>
      </c>
      <c r="F470" s="236" t="s">
        <v>248</v>
      </c>
      <c r="G470" s="236" t="s">
        <v>263</v>
      </c>
      <c r="H470" s="237" t="s">
        <v>416</v>
      </c>
      <c r="I470" s="234">
        <v>15</v>
      </c>
      <c r="J470" s="234">
        <v>2020</v>
      </c>
      <c r="K470" s="240" t="s">
        <v>419</v>
      </c>
      <c r="L470" s="236" t="s">
        <v>241</v>
      </c>
      <c r="M470" s="235">
        <f t="shared" si="8"/>
        <v>13</v>
      </c>
      <c r="N470" s="235"/>
    </row>
    <row r="471" spans="1:14">
      <c r="A471" s="231">
        <v>14</v>
      </c>
      <c r="B471" s="232" t="s">
        <v>74</v>
      </c>
      <c r="C471" s="233">
        <f>IF(B471&lt;&gt;"",MATCH(B471,'Exhibitor names'!$B$19:$B$118,0),"")</f>
        <v>13</v>
      </c>
      <c r="D471" s="234">
        <v>702</v>
      </c>
      <c r="E471" s="235">
        <v>7</v>
      </c>
      <c r="F471" s="236" t="s">
        <v>248</v>
      </c>
      <c r="G471" s="236" t="s">
        <v>263</v>
      </c>
      <c r="H471" s="237" t="s">
        <v>416</v>
      </c>
      <c r="I471" s="234">
        <v>10</v>
      </c>
      <c r="J471" s="234">
        <v>2020</v>
      </c>
      <c r="K471" s="240" t="s">
        <v>417</v>
      </c>
      <c r="L471" s="236" t="s">
        <v>241</v>
      </c>
      <c r="M471" s="235">
        <f t="shared" si="8"/>
        <v>14</v>
      </c>
      <c r="N471" s="235"/>
    </row>
    <row r="472" spans="1:14">
      <c r="A472" s="231">
        <v>15</v>
      </c>
      <c r="B472" s="232" t="s">
        <v>74</v>
      </c>
      <c r="C472" s="233">
        <f>IF(B472&lt;&gt;"",MATCH(B472,'Exhibitor names'!$B$19:$B$118,0),"")</f>
        <v>13</v>
      </c>
      <c r="D472" s="234">
        <v>301</v>
      </c>
      <c r="E472" s="235">
        <v>3</v>
      </c>
      <c r="F472" s="236" t="s">
        <v>248</v>
      </c>
      <c r="G472" s="236" t="s">
        <v>261</v>
      </c>
      <c r="H472" s="237" t="s">
        <v>416</v>
      </c>
      <c r="I472" s="234">
        <v>27</v>
      </c>
      <c r="J472" s="234">
        <v>2019</v>
      </c>
      <c r="K472" s="240" t="s">
        <v>397</v>
      </c>
      <c r="L472" s="236" t="s">
        <v>241</v>
      </c>
      <c r="M472" s="235">
        <f t="shared" si="8"/>
        <v>15</v>
      </c>
      <c r="N472" s="235"/>
    </row>
    <row r="473" spans="1:14">
      <c r="A473" s="231">
        <v>16</v>
      </c>
      <c r="B473" s="232" t="s">
        <v>74</v>
      </c>
      <c r="C473" s="233">
        <f>IF(B473&lt;&gt;"",MATCH(B473,'Exhibitor names'!$B$19:$B$118,0),"")</f>
        <v>13</v>
      </c>
      <c r="D473" s="234">
        <v>301</v>
      </c>
      <c r="E473" s="235">
        <v>3</v>
      </c>
      <c r="F473" s="236" t="s">
        <v>248</v>
      </c>
      <c r="G473" s="236" t="s">
        <v>261</v>
      </c>
      <c r="H473" s="237" t="s">
        <v>416</v>
      </c>
      <c r="I473" s="234">
        <v>3</v>
      </c>
      <c r="J473" s="234">
        <v>2018</v>
      </c>
      <c r="K473" s="240" t="s">
        <v>397</v>
      </c>
      <c r="L473" s="236" t="s">
        <v>241</v>
      </c>
      <c r="M473" s="235">
        <f t="shared" si="8"/>
        <v>16</v>
      </c>
      <c r="N473" s="235"/>
    </row>
    <row r="474" spans="1:14">
      <c r="A474" s="231">
        <v>17</v>
      </c>
      <c r="B474" s="232" t="s">
        <v>74</v>
      </c>
      <c r="C474" s="233">
        <f>IF(B474&lt;&gt;"",MATCH(B474,'Exhibitor names'!$B$19:$B$118,0),"")</f>
        <v>13</v>
      </c>
      <c r="D474" s="234">
        <v>1004</v>
      </c>
      <c r="E474" s="235">
        <v>10</v>
      </c>
      <c r="F474" s="236" t="s">
        <v>252</v>
      </c>
      <c r="G474" s="236" t="s">
        <v>263</v>
      </c>
      <c r="H474" s="237" t="s">
        <v>416</v>
      </c>
      <c r="I474" s="234">
        <v>12</v>
      </c>
      <c r="J474" s="234">
        <v>2020</v>
      </c>
      <c r="K474" s="240" t="s">
        <v>387</v>
      </c>
      <c r="L474" s="236" t="s">
        <v>241</v>
      </c>
      <c r="M474" s="235">
        <f t="shared" si="8"/>
        <v>17</v>
      </c>
      <c r="N474" s="235"/>
    </row>
    <row r="475" spans="1:14">
      <c r="A475" s="231">
        <v>18</v>
      </c>
      <c r="B475" s="232" t="s">
        <v>74</v>
      </c>
      <c r="C475" s="233">
        <f>IF(B475&lt;&gt;"",MATCH(B475,'Exhibitor names'!$B$19:$B$118,0),"")</f>
        <v>13</v>
      </c>
      <c r="D475" s="234">
        <v>1702</v>
      </c>
      <c r="E475" s="235">
        <v>17</v>
      </c>
      <c r="F475" s="236" t="s">
        <v>248</v>
      </c>
      <c r="G475" s="236" t="s">
        <v>263</v>
      </c>
      <c r="H475" s="237" t="s">
        <v>416</v>
      </c>
      <c r="I475" s="234">
        <v>19</v>
      </c>
      <c r="J475" s="234">
        <v>2020</v>
      </c>
      <c r="K475" s="240" t="s">
        <v>388</v>
      </c>
      <c r="L475" s="236" t="s">
        <v>241</v>
      </c>
      <c r="M475" s="235">
        <f t="shared" si="8"/>
        <v>18</v>
      </c>
      <c r="N475" s="235"/>
    </row>
    <row r="476" spans="1:14">
      <c r="A476" s="231">
        <v>20</v>
      </c>
      <c r="B476" s="232" t="s">
        <v>74</v>
      </c>
      <c r="C476" s="233">
        <f>IF(B476&lt;&gt;"",MATCH(B476,'Exhibitor names'!$B$19:$B$118,0),"")</f>
        <v>13</v>
      </c>
      <c r="D476" s="234">
        <v>501</v>
      </c>
      <c r="E476" s="235">
        <v>5</v>
      </c>
      <c r="F476" s="236" t="s">
        <v>248</v>
      </c>
      <c r="G476" s="236" t="s">
        <v>261</v>
      </c>
      <c r="H476" s="237" t="s">
        <v>416</v>
      </c>
      <c r="I476" s="234">
        <v>5</v>
      </c>
      <c r="J476" s="234">
        <v>2018</v>
      </c>
      <c r="K476" s="240" t="s">
        <v>386</v>
      </c>
      <c r="L476" s="236" t="s">
        <v>241</v>
      </c>
      <c r="M476" s="235">
        <f t="shared" si="8"/>
        <v>20</v>
      </c>
      <c r="N476" s="235"/>
    </row>
    <row r="477" spans="1:14">
      <c r="A477" s="231">
        <v>21</v>
      </c>
      <c r="B477" s="232" t="s">
        <v>139</v>
      </c>
      <c r="C477" s="233">
        <f>IF(B477&lt;&gt;"",MATCH(B477,'Exhibitor names'!$B$19:$B$118,0),"")</f>
        <v>37</v>
      </c>
      <c r="D477" s="234">
        <v>1404</v>
      </c>
      <c r="E477" s="235">
        <v>14</v>
      </c>
      <c r="F477" s="236" t="s">
        <v>252</v>
      </c>
      <c r="G477" s="236" t="s">
        <v>263</v>
      </c>
      <c r="H477" s="237" t="s">
        <v>420</v>
      </c>
      <c r="I477" s="234">
        <v>7</v>
      </c>
      <c r="J477" s="234">
        <v>2020</v>
      </c>
      <c r="K477" s="240" t="s">
        <v>411</v>
      </c>
      <c r="L477" s="236" t="s">
        <v>241</v>
      </c>
      <c r="M477" s="235">
        <f t="shared" si="8"/>
        <v>21</v>
      </c>
      <c r="N477" s="235"/>
    </row>
    <row r="478" spans="1:14">
      <c r="A478" s="231">
        <v>22</v>
      </c>
      <c r="B478" s="232" t="s">
        <v>139</v>
      </c>
      <c r="C478" s="233">
        <f>IF(B478&lt;&gt;"",MATCH(B478,'Exhibitor names'!$B$19:$B$118,0),"")</f>
        <v>37</v>
      </c>
      <c r="D478" s="234">
        <v>1704</v>
      </c>
      <c r="E478" s="235">
        <v>17</v>
      </c>
      <c r="F478" s="236" t="s">
        <v>252</v>
      </c>
      <c r="G478" s="236" t="s">
        <v>263</v>
      </c>
      <c r="H478" s="237" t="s">
        <v>420</v>
      </c>
      <c r="I478" s="237" t="s">
        <v>421</v>
      </c>
      <c r="J478" s="234">
        <v>2020</v>
      </c>
      <c r="K478" s="240" t="s">
        <v>389</v>
      </c>
      <c r="L478" s="236" t="s">
        <v>241</v>
      </c>
      <c r="M478" s="235">
        <f t="shared" si="8"/>
        <v>22</v>
      </c>
      <c r="N478" s="235"/>
    </row>
    <row r="479" spans="1:14">
      <c r="A479" s="231">
        <v>23</v>
      </c>
      <c r="B479" s="232" t="s">
        <v>139</v>
      </c>
      <c r="C479" s="233">
        <f>IF(B479&lt;&gt;"",MATCH(B479,'Exhibitor names'!$B$19:$B$118,0),"")</f>
        <v>37</v>
      </c>
      <c r="D479" s="234">
        <v>601</v>
      </c>
      <c r="E479" s="235">
        <v>6</v>
      </c>
      <c r="F479" s="236" t="s">
        <v>248</v>
      </c>
      <c r="G479" s="236" t="s">
        <v>261</v>
      </c>
      <c r="H479" s="237" t="s">
        <v>422</v>
      </c>
      <c r="I479" s="237" t="s">
        <v>423</v>
      </c>
      <c r="J479" s="234">
        <v>2019</v>
      </c>
      <c r="K479" s="240" t="s">
        <v>391</v>
      </c>
      <c r="L479" s="236" t="s">
        <v>241</v>
      </c>
      <c r="M479" s="235">
        <f t="shared" si="8"/>
        <v>23</v>
      </c>
      <c r="N479" s="235"/>
    </row>
    <row r="480" spans="1:14">
      <c r="A480" s="231">
        <v>24</v>
      </c>
      <c r="B480" s="232" t="s">
        <v>139</v>
      </c>
      <c r="C480" s="233">
        <f>IF(B480&lt;&gt;"",MATCH(B480,'Exhibitor names'!$B$19:$B$118,0),"")</f>
        <v>37</v>
      </c>
      <c r="D480" s="234">
        <v>1401</v>
      </c>
      <c r="E480" s="235">
        <v>14</v>
      </c>
      <c r="F480" s="236" t="s">
        <v>248</v>
      </c>
      <c r="G480" s="236" t="s">
        <v>261</v>
      </c>
      <c r="H480" s="237" t="s">
        <v>422</v>
      </c>
      <c r="I480" s="237" t="s">
        <v>424</v>
      </c>
      <c r="J480" s="234">
        <v>2018</v>
      </c>
      <c r="K480" s="240" t="s">
        <v>425</v>
      </c>
      <c r="L480" s="236" t="s">
        <v>241</v>
      </c>
      <c r="M480" s="235">
        <f t="shared" si="8"/>
        <v>24</v>
      </c>
      <c r="N480" s="235"/>
    </row>
    <row r="481" spans="1:14">
      <c r="A481" s="231">
        <v>25</v>
      </c>
      <c r="B481" s="232" t="s">
        <v>139</v>
      </c>
      <c r="C481" s="233">
        <f>IF(B481&lt;&gt;"",MATCH(B481,'Exhibitor names'!$B$19:$B$118,0),"")</f>
        <v>37</v>
      </c>
      <c r="D481" s="234">
        <v>302</v>
      </c>
      <c r="E481" s="235">
        <v>3</v>
      </c>
      <c r="F481" s="236" t="s">
        <v>248</v>
      </c>
      <c r="G481" s="236" t="s">
        <v>263</v>
      </c>
      <c r="H481" s="237" t="s">
        <v>420</v>
      </c>
      <c r="I481" s="237" t="s">
        <v>426</v>
      </c>
      <c r="J481" s="234">
        <v>2020</v>
      </c>
      <c r="K481" s="240" t="s">
        <v>397</v>
      </c>
      <c r="L481" s="236" t="s">
        <v>241</v>
      </c>
      <c r="M481" s="235">
        <f t="shared" si="8"/>
        <v>25</v>
      </c>
      <c r="N481" s="235"/>
    </row>
    <row r="482" spans="1:14">
      <c r="A482" s="231">
        <v>26</v>
      </c>
      <c r="B482" s="232" t="s">
        <v>139</v>
      </c>
      <c r="C482" s="233">
        <f>IF(B482&lt;&gt;"",MATCH(B482,'Exhibitor names'!$B$19:$B$118,0),"")</f>
        <v>37</v>
      </c>
      <c r="D482" s="234">
        <v>1402</v>
      </c>
      <c r="E482" s="235">
        <v>14</v>
      </c>
      <c r="F482" s="236" t="s">
        <v>248</v>
      </c>
      <c r="G482" s="236" t="s">
        <v>263</v>
      </c>
      <c r="H482" s="237" t="s">
        <v>420</v>
      </c>
      <c r="I482" s="237" t="s">
        <v>427</v>
      </c>
      <c r="J482" s="234">
        <v>2020</v>
      </c>
      <c r="K482" s="240" t="s">
        <v>415</v>
      </c>
      <c r="L482" s="236" t="s">
        <v>241</v>
      </c>
      <c r="M482" s="235">
        <f t="shared" si="8"/>
        <v>26</v>
      </c>
      <c r="N482" s="235"/>
    </row>
    <row r="483" spans="1:14">
      <c r="A483" s="231">
        <v>27</v>
      </c>
      <c r="B483" s="232" t="s">
        <v>139</v>
      </c>
      <c r="C483" s="233">
        <f>IF(B483&lt;&gt;"",MATCH(B483,'Exhibitor names'!$B$19:$B$118,0),"")</f>
        <v>37</v>
      </c>
      <c r="D483" s="234">
        <v>2101</v>
      </c>
      <c r="E483" s="235">
        <v>21</v>
      </c>
      <c r="F483" s="236" t="s">
        <v>248</v>
      </c>
      <c r="G483" s="236" t="s">
        <v>261</v>
      </c>
      <c r="H483" s="237" t="s">
        <v>420</v>
      </c>
      <c r="I483" s="237" t="s">
        <v>428</v>
      </c>
      <c r="J483" s="234">
        <v>2019</v>
      </c>
      <c r="K483" s="240" t="s">
        <v>429</v>
      </c>
      <c r="L483" s="236" t="s">
        <v>241</v>
      </c>
      <c r="M483" s="235">
        <f t="shared" si="8"/>
        <v>27</v>
      </c>
      <c r="N483" s="235"/>
    </row>
    <row r="484" spans="1:14">
      <c r="A484" s="231">
        <v>28</v>
      </c>
      <c r="B484" s="232" t="s">
        <v>139</v>
      </c>
      <c r="C484" s="233">
        <f>IF(B484&lt;&gt;"",MATCH(B484,'Exhibitor names'!$B$19:$B$118,0),"")</f>
        <v>37</v>
      </c>
      <c r="D484" s="234">
        <v>1702</v>
      </c>
      <c r="E484" s="235">
        <v>17</v>
      </c>
      <c r="F484" s="236" t="s">
        <v>248</v>
      </c>
      <c r="G484" s="236" t="s">
        <v>263</v>
      </c>
      <c r="H484" s="237" t="s">
        <v>422</v>
      </c>
      <c r="I484" s="237" t="s">
        <v>430</v>
      </c>
      <c r="J484" s="234">
        <v>2020</v>
      </c>
      <c r="K484" s="240" t="s">
        <v>418</v>
      </c>
      <c r="L484" s="236" t="s">
        <v>241</v>
      </c>
      <c r="M484" s="235">
        <f t="shared" si="8"/>
        <v>28</v>
      </c>
      <c r="N484" s="235"/>
    </row>
    <row r="485" spans="1:14">
      <c r="A485" s="231">
        <v>29</v>
      </c>
      <c r="B485" s="232" t="s">
        <v>139</v>
      </c>
      <c r="C485" s="233">
        <f>IF(B485&lt;&gt;"",MATCH(B485,'Exhibitor names'!$B$19:$B$118,0),"")</f>
        <v>37</v>
      </c>
      <c r="D485" s="234">
        <v>102</v>
      </c>
      <c r="E485" s="235">
        <v>1</v>
      </c>
      <c r="F485" s="236" t="s">
        <v>248</v>
      </c>
      <c r="G485" s="236" t="s">
        <v>263</v>
      </c>
      <c r="H485" s="237" t="s">
        <v>420</v>
      </c>
      <c r="I485" s="234">
        <v>25</v>
      </c>
      <c r="J485" s="234">
        <v>2020</v>
      </c>
      <c r="K485" s="240" t="s">
        <v>394</v>
      </c>
      <c r="L485" s="236" t="s">
        <v>241</v>
      </c>
      <c r="M485" s="235">
        <f t="shared" si="8"/>
        <v>29</v>
      </c>
      <c r="N485" s="235"/>
    </row>
    <row r="486" spans="1:14">
      <c r="A486" s="231">
        <v>30</v>
      </c>
      <c r="B486" s="232" t="s">
        <v>139</v>
      </c>
      <c r="C486" s="233">
        <f>IF(B486&lt;&gt;"",MATCH(B486,'Exhibitor names'!$B$19:$B$118,0),"")</f>
        <v>37</v>
      </c>
      <c r="D486" s="234">
        <v>502</v>
      </c>
      <c r="E486" s="235">
        <v>5</v>
      </c>
      <c r="F486" s="236" t="s">
        <v>248</v>
      </c>
      <c r="G486" s="236" t="s">
        <v>263</v>
      </c>
      <c r="H486" s="237" t="s">
        <v>420</v>
      </c>
      <c r="I486" s="234">
        <v>17</v>
      </c>
      <c r="J486" s="234">
        <v>2020</v>
      </c>
      <c r="K486" s="240" t="s">
        <v>386</v>
      </c>
      <c r="L486" s="236" t="s">
        <v>241</v>
      </c>
      <c r="M486" s="235">
        <f t="shared" si="8"/>
        <v>30</v>
      </c>
      <c r="N486" s="235"/>
    </row>
    <row r="487" spans="1:14">
      <c r="A487" s="231">
        <v>31</v>
      </c>
      <c r="B487" s="232" t="s">
        <v>139</v>
      </c>
      <c r="C487" s="233">
        <f>IF(B487&lt;&gt;"",MATCH(B487,'Exhibitor names'!$B$19:$B$118,0),"")</f>
        <v>37</v>
      </c>
      <c r="D487" s="234">
        <v>202</v>
      </c>
      <c r="E487" s="235">
        <v>2</v>
      </c>
      <c r="F487" s="236" t="s">
        <v>248</v>
      </c>
      <c r="G487" s="236" t="s">
        <v>263</v>
      </c>
      <c r="H487" s="237" t="s">
        <v>420</v>
      </c>
      <c r="I487" s="234">
        <v>31</v>
      </c>
      <c r="J487" s="234">
        <v>2020</v>
      </c>
      <c r="K487" s="240" t="s">
        <v>431</v>
      </c>
      <c r="L487" s="236" t="s">
        <v>241</v>
      </c>
      <c r="M487" s="235">
        <f t="shared" si="8"/>
        <v>31</v>
      </c>
      <c r="N487" s="235"/>
    </row>
    <row r="488" spans="1:14">
      <c r="A488" s="231">
        <v>32</v>
      </c>
      <c r="B488" s="232" t="s">
        <v>139</v>
      </c>
      <c r="C488" s="233">
        <f>IF(B488&lt;&gt;"",MATCH(B488,'Exhibitor names'!$B$19:$B$118,0),"")</f>
        <v>37</v>
      </c>
      <c r="D488" s="234">
        <v>902</v>
      </c>
      <c r="E488" s="235">
        <v>9</v>
      </c>
      <c r="F488" s="236" t="s">
        <v>248</v>
      </c>
      <c r="G488" s="236" t="s">
        <v>263</v>
      </c>
      <c r="H488" s="237" t="s">
        <v>420</v>
      </c>
      <c r="I488" s="234">
        <v>24</v>
      </c>
      <c r="J488" s="234">
        <v>2020</v>
      </c>
      <c r="K488" s="240" t="s">
        <v>399</v>
      </c>
      <c r="L488" s="236" t="s">
        <v>241</v>
      </c>
      <c r="M488" s="235">
        <f t="shared" si="8"/>
        <v>32</v>
      </c>
      <c r="N488" s="235"/>
    </row>
    <row r="489" spans="1:14">
      <c r="A489" s="231">
        <v>33</v>
      </c>
      <c r="B489" s="232" t="s">
        <v>219</v>
      </c>
      <c r="C489" s="233">
        <f>IF(B489&lt;&gt;"",MATCH(B489,'Exhibitor names'!$B$19:$B$118,0),"")</f>
        <v>66</v>
      </c>
      <c r="D489" s="234">
        <v>102</v>
      </c>
      <c r="E489" s="235">
        <v>1</v>
      </c>
      <c r="F489" s="236" t="s">
        <v>248</v>
      </c>
      <c r="G489" s="236" t="s">
        <v>263</v>
      </c>
      <c r="H489" s="237" t="s">
        <v>432</v>
      </c>
      <c r="I489" s="234">
        <v>2</v>
      </c>
      <c r="J489" s="234">
        <v>2020</v>
      </c>
      <c r="K489" s="240" t="s">
        <v>394</v>
      </c>
      <c r="L489" s="236" t="s">
        <v>241</v>
      </c>
      <c r="M489" s="235">
        <f t="shared" si="8"/>
        <v>33</v>
      </c>
      <c r="N489" s="235"/>
    </row>
    <row r="490" spans="1:14">
      <c r="A490" s="231">
        <v>34</v>
      </c>
      <c r="B490" s="232" t="s">
        <v>219</v>
      </c>
      <c r="C490" s="233">
        <f>IF(B490&lt;&gt;"",MATCH(B490,'Exhibitor names'!$B$19:$B$118,0),"")</f>
        <v>66</v>
      </c>
      <c r="D490" s="234">
        <v>502</v>
      </c>
      <c r="E490" s="235">
        <v>5</v>
      </c>
      <c r="F490" s="236" t="s">
        <v>248</v>
      </c>
      <c r="G490" s="236" t="s">
        <v>263</v>
      </c>
      <c r="H490" s="237" t="s">
        <v>432</v>
      </c>
      <c r="I490" s="234">
        <v>3</v>
      </c>
      <c r="J490" s="234">
        <v>2020</v>
      </c>
      <c r="K490" s="240" t="s">
        <v>386</v>
      </c>
      <c r="L490" s="236" t="s">
        <v>241</v>
      </c>
      <c r="M490" s="235">
        <f t="shared" si="8"/>
        <v>34</v>
      </c>
      <c r="N490" s="235"/>
    </row>
    <row r="491" spans="1:14">
      <c r="A491" s="231">
        <v>35</v>
      </c>
      <c r="B491" s="232" t="s">
        <v>219</v>
      </c>
      <c r="C491" s="233">
        <f>IF(B491&lt;&gt;"",MATCH(B491,'Exhibitor names'!$B$19:$B$118,0),"")</f>
        <v>66</v>
      </c>
      <c r="D491" s="234">
        <v>503</v>
      </c>
      <c r="E491" s="235">
        <v>5</v>
      </c>
      <c r="F491" s="236" t="s">
        <v>252</v>
      </c>
      <c r="G491" s="236" t="s">
        <v>261</v>
      </c>
      <c r="H491" s="237" t="s">
        <v>432</v>
      </c>
      <c r="I491" s="234">
        <v>71</v>
      </c>
      <c r="J491" s="234">
        <v>2019</v>
      </c>
      <c r="K491" s="240" t="s">
        <v>386</v>
      </c>
      <c r="L491" s="236" t="s">
        <v>241</v>
      </c>
      <c r="M491" s="235">
        <f t="shared" si="8"/>
        <v>35</v>
      </c>
      <c r="N491" s="235"/>
    </row>
    <row r="492" spans="1:14">
      <c r="A492" s="231">
        <v>36</v>
      </c>
      <c r="B492" s="232" t="s">
        <v>219</v>
      </c>
      <c r="C492" s="233">
        <f>IF(B492&lt;&gt;"",MATCH(B492,'Exhibitor names'!$B$19:$B$118,0),"")</f>
        <v>66</v>
      </c>
      <c r="D492" s="234">
        <v>301</v>
      </c>
      <c r="E492" s="235">
        <v>3</v>
      </c>
      <c r="F492" s="236" t="s">
        <v>248</v>
      </c>
      <c r="G492" s="236" t="s">
        <v>261</v>
      </c>
      <c r="H492" s="237" t="s">
        <v>432</v>
      </c>
      <c r="I492" s="234">
        <v>54</v>
      </c>
      <c r="J492" s="234">
        <v>2019</v>
      </c>
      <c r="K492" s="240" t="s">
        <v>397</v>
      </c>
      <c r="L492" s="236" t="s">
        <v>241</v>
      </c>
      <c r="M492" s="235">
        <f t="shared" si="8"/>
        <v>36</v>
      </c>
      <c r="N492" s="235"/>
    </row>
    <row r="493" spans="1:14">
      <c r="A493" s="231">
        <v>37</v>
      </c>
      <c r="B493" s="232" t="s">
        <v>219</v>
      </c>
      <c r="C493" s="233">
        <f>IF(B493&lt;&gt;"",MATCH(B493,'Exhibitor names'!$B$19:$B$118,0),"")</f>
        <v>66</v>
      </c>
      <c r="D493" s="234">
        <v>602</v>
      </c>
      <c r="E493" s="235">
        <v>6</v>
      </c>
      <c r="F493" s="236" t="s">
        <v>248</v>
      </c>
      <c r="G493" s="236" t="s">
        <v>263</v>
      </c>
      <c r="H493" s="237" t="s">
        <v>432</v>
      </c>
      <c r="I493" s="234">
        <v>11</v>
      </c>
      <c r="J493" s="234">
        <v>2020</v>
      </c>
      <c r="K493" s="240" t="s">
        <v>391</v>
      </c>
      <c r="L493" s="236" t="s">
        <v>241</v>
      </c>
      <c r="M493" s="235">
        <f t="shared" si="8"/>
        <v>37</v>
      </c>
      <c r="N493" s="235"/>
    </row>
    <row r="494" spans="1:14">
      <c r="A494" s="231">
        <v>38</v>
      </c>
      <c r="B494" s="232" t="s">
        <v>219</v>
      </c>
      <c r="C494" s="233">
        <f>IF(B494&lt;&gt;"",MATCH(B494,'Exhibitor names'!$B$19:$B$118,0),"")</f>
        <v>66</v>
      </c>
      <c r="D494" s="234">
        <v>1003</v>
      </c>
      <c r="E494" s="235">
        <v>10</v>
      </c>
      <c r="F494" s="236" t="s">
        <v>252</v>
      </c>
      <c r="G494" s="236" t="s">
        <v>261</v>
      </c>
      <c r="H494" s="237" t="s">
        <v>432</v>
      </c>
      <c r="I494" s="234">
        <v>24</v>
      </c>
      <c r="J494" s="234">
        <v>2019</v>
      </c>
      <c r="K494" s="240" t="s">
        <v>387</v>
      </c>
      <c r="L494" s="236" t="s">
        <v>241</v>
      </c>
      <c r="M494" s="235">
        <f t="shared" si="8"/>
        <v>38</v>
      </c>
      <c r="N494" s="235"/>
    </row>
    <row r="495" spans="1:14">
      <c r="A495" s="231">
        <v>39</v>
      </c>
      <c r="B495" s="232" t="s">
        <v>219</v>
      </c>
      <c r="C495" s="233">
        <f>IF(B495&lt;&gt;"",MATCH(B495,'Exhibitor names'!$B$19:$B$118,0),"")</f>
        <v>66</v>
      </c>
      <c r="D495" s="234">
        <v>1601</v>
      </c>
      <c r="E495" s="235">
        <v>16</v>
      </c>
      <c r="F495" s="236" t="s">
        <v>248</v>
      </c>
      <c r="G495" s="236" t="s">
        <v>261</v>
      </c>
      <c r="H495" s="237" t="s">
        <v>432</v>
      </c>
      <c r="I495" s="234">
        <v>86</v>
      </c>
      <c r="J495" s="234">
        <v>2019</v>
      </c>
      <c r="K495" s="240" t="s">
        <v>433</v>
      </c>
      <c r="L495" s="236" t="s">
        <v>241</v>
      </c>
      <c r="M495" s="235">
        <f t="shared" si="8"/>
        <v>39</v>
      </c>
      <c r="N495" s="235"/>
    </row>
    <row r="496" spans="1:14">
      <c r="A496" s="231">
        <v>40</v>
      </c>
      <c r="B496" s="232" t="s">
        <v>219</v>
      </c>
      <c r="C496" s="233">
        <f>IF(B496&lt;&gt;"",MATCH(B496,'Exhibitor names'!$B$19:$B$118,0),"")</f>
        <v>66</v>
      </c>
      <c r="D496" s="234">
        <v>1404</v>
      </c>
      <c r="E496" s="235">
        <v>14</v>
      </c>
      <c r="F496" s="236" t="s">
        <v>252</v>
      </c>
      <c r="G496" s="236" t="s">
        <v>263</v>
      </c>
      <c r="H496" s="237" t="s">
        <v>432</v>
      </c>
      <c r="I496" s="234">
        <v>20</v>
      </c>
      <c r="J496" s="234">
        <v>2020</v>
      </c>
      <c r="K496" s="240" t="s">
        <v>434</v>
      </c>
      <c r="L496" s="236" t="s">
        <v>241</v>
      </c>
      <c r="M496" s="235">
        <f t="shared" si="8"/>
        <v>40</v>
      </c>
      <c r="N496" s="235"/>
    </row>
    <row r="497" spans="1:14">
      <c r="A497" s="231">
        <v>41</v>
      </c>
      <c r="B497" s="232" t="s">
        <v>219</v>
      </c>
      <c r="C497" s="233">
        <f>IF(B497&lt;&gt;"",MATCH(B497,'Exhibitor names'!$B$19:$B$118,0),"")</f>
        <v>66</v>
      </c>
      <c r="D497" s="234">
        <v>1001</v>
      </c>
      <c r="E497" s="235">
        <v>10</v>
      </c>
      <c r="F497" s="236" t="s">
        <v>248</v>
      </c>
      <c r="G497" s="236" t="s">
        <v>261</v>
      </c>
      <c r="H497" s="237" t="s">
        <v>432</v>
      </c>
      <c r="I497" s="234">
        <v>52</v>
      </c>
      <c r="J497" s="234">
        <v>2019</v>
      </c>
      <c r="K497" s="240" t="s">
        <v>419</v>
      </c>
      <c r="L497" s="236" t="s">
        <v>241</v>
      </c>
      <c r="M497" s="235">
        <f t="shared" si="8"/>
        <v>41</v>
      </c>
      <c r="N497" s="235"/>
    </row>
    <row r="498" spans="1:14">
      <c r="A498" s="231">
        <v>42</v>
      </c>
      <c r="B498" s="232" t="s">
        <v>219</v>
      </c>
      <c r="C498" s="233">
        <f>IF(B498&lt;&gt;"",MATCH(B498,'Exhibitor names'!$B$19:$B$118,0),"")</f>
        <v>66</v>
      </c>
      <c r="D498" s="234">
        <v>1703</v>
      </c>
      <c r="E498" s="235">
        <v>17</v>
      </c>
      <c r="F498" s="236" t="s">
        <v>252</v>
      </c>
      <c r="G498" s="236" t="s">
        <v>261</v>
      </c>
      <c r="H498" s="237" t="s">
        <v>432</v>
      </c>
      <c r="I498" s="234">
        <v>67</v>
      </c>
      <c r="J498" s="234">
        <v>2019</v>
      </c>
      <c r="K498" s="240" t="s">
        <v>388</v>
      </c>
      <c r="L498" s="236" t="s">
        <v>241</v>
      </c>
      <c r="M498" s="235">
        <f t="shared" si="8"/>
        <v>42</v>
      </c>
      <c r="N498" s="235"/>
    </row>
    <row r="499" spans="1:14">
      <c r="A499" s="231">
        <v>43</v>
      </c>
      <c r="B499" s="232" t="s">
        <v>219</v>
      </c>
      <c r="C499" s="233">
        <f>IF(B499&lt;&gt;"",MATCH(B499,'Exhibitor names'!$B$19:$B$118,0),"")</f>
        <v>66</v>
      </c>
      <c r="D499" s="234">
        <v>1701</v>
      </c>
      <c r="E499" s="235">
        <v>17</v>
      </c>
      <c r="F499" s="236" t="s">
        <v>248</v>
      </c>
      <c r="G499" s="236" t="s">
        <v>261</v>
      </c>
      <c r="H499" s="237" t="s">
        <v>432</v>
      </c>
      <c r="I499" s="234">
        <v>64</v>
      </c>
      <c r="J499" s="234">
        <v>2019</v>
      </c>
      <c r="K499" s="240" t="s">
        <v>435</v>
      </c>
      <c r="L499" s="236" t="s">
        <v>241</v>
      </c>
      <c r="M499" s="235">
        <f t="shared" si="8"/>
        <v>43</v>
      </c>
      <c r="N499" s="235"/>
    </row>
    <row r="500" spans="1:14">
      <c r="A500" s="231">
        <v>44</v>
      </c>
      <c r="B500" s="232" t="s">
        <v>217</v>
      </c>
      <c r="C500" s="233">
        <f>IF(B500&lt;&gt;"",MATCH(B500,'Exhibitor names'!$B$19:$B$118,0),"")</f>
        <v>64</v>
      </c>
      <c r="D500" s="234">
        <v>1301</v>
      </c>
      <c r="E500" s="235">
        <v>13</v>
      </c>
      <c r="F500" s="236" t="s">
        <v>248</v>
      </c>
      <c r="G500" s="236" t="s">
        <v>261</v>
      </c>
      <c r="H500" s="237" t="s">
        <v>436</v>
      </c>
      <c r="I500" s="234">
        <v>88</v>
      </c>
      <c r="J500" s="234">
        <v>2018</v>
      </c>
      <c r="K500" s="240" t="s">
        <v>410</v>
      </c>
      <c r="L500" s="236" t="s">
        <v>241</v>
      </c>
      <c r="M500" s="235">
        <f t="shared" si="8"/>
        <v>44</v>
      </c>
      <c r="N500" s="235"/>
    </row>
    <row r="501" spans="1:14">
      <c r="A501" s="231">
        <v>45</v>
      </c>
      <c r="B501" s="232" t="s">
        <v>217</v>
      </c>
      <c r="C501" s="233">
        <f>IF(B501&lt;&gt;"",MATCH(B501,'Exhibitor names'!$B$19:$B$118,0),"")</f>
        <v>64</v>
      </c>
      <c r="D501" s="234">
        <v>1201</v>
      </c>
      <c r="E501" s="235">
        <v>12</v>
      </c>
      <c r="F501" s="236" t="s">
        <v>248</v>
      </c>
      <c r="G501" s="236" t="s">
        <v>261</v>
      </c>
      <c r="H501" s="237" t="s">
        <v>436</v>
      </c>
      <c r="I501" s="234" t="s">
        <v>437</v>
      </c>
      <c r="J501" s="234">
        <v>2019</v>
      </c>
      <c r="K501" s="240" t="s">
        <v>392</v>
      </c>
      <c r="L501" s="236" t="s">
        <v>241</v>
      </c>
      <c r="M501" s="235">
        <f t="shared" si="8"/>
        <v>45</v>
      </c>
      <c r="N501" s="235"/>
    </row>
    <row r="502" spans="1:14">
      <c r="A502" s="231">
        <v>46</v>
      </c>
      <c r="B502" s="232" t="s">
        <v>217</v>
      </c>
      <c r="C502" s="233">
        <f>IF(B502&lt;&gt;"",MATCH(B502,'Exhibitor names'!$B$19:$B$118,0),"")</f>
        <v>64</v>
      </c>
      <c r="D502" s="234">
        <v>1203</v>
      </c>
      <c r="E502" s="235">
        <v>12</v>
      </c>
      <c r="F502" s="236" t="s">
        <v>252</v>
      </c>
      <c r="G502" s="236" t="s">
        <v>261</v>
      </c>
      <c r="H502" s="237" t="s">
        <v>436</v>
      </c>
      <c r="I502" s="234" t="s">
        <v>438</v>
      </c>
      <c r="J502" s="234">
        <v>2019</v>
      </c>
      <c r="K502" s="240" t="s">
        <v>392</v>
      </c>
      <c r="L502" s="236" t="s">
        <v>241</v>
      </c>
      <c r="M502" s="235">
        <f t="shared" si="8"/>
        <v>46</v>
      </c>
      <c r="N502" s="235"/>
    </row>
    <row r="503" spans="1:14">
      <c r="A503" s="231">
        <v>47</v>
      </c>
      <c r="B503" s="232" t="s">
        <v>217</v>
      </c>
      <c r="C503" s="233">
        <f>IF(B503&lt;&gt;"",MATCH(B503,'Exhibitor names'!$B$19:$B$118,0),"")</f>
        <v>64</v>
      </c>
      <c r="D503" s="234">
        <v>1404</v>
      </c>
      <c r="E503" s="235">
        <v>14</v>
      </c>
      <c r="F503" s="236" t="s">
        <v>252</v>
      </c>
      <c r="G503" s="236" t="s">
        <v>263</v>
      </c>
      <c r="H503" s="237" t="s">
        <v>436</v>
      </c>
      <c r="I503" s="234" t="s">
        <v>439</v>
      </c>
      <c r="J503" s="234">
        <v>2020</v>
      </c>
      <c r="K503" s="240" t="s">
        <v>440</v>
      </c>
      <c r="L503" s="236" t="s">
        <v>241</v>
      </c>
      <c r="M503" s="235">
        <f t="shared" si="8"/>
        <v>47</v>
      </c>
      <c r="N503" s="235"/>
    </row>
    <row r="504" spans="1:14">
      <c r="A504" s="231">
        <v>48</v>
      </c>
      <c r="B504" s="232" t="s">
        <v>217</v>
      </c>
      <c r="C504" s="233">
        <f>IF(B504&lt;&gt;"",MATCH(B504,'Exhibitor names'!$B$19:$B$118,0),"")</f>
        <v>64</v>
      </c>
      <c r="D504" s="234">
        <v>401</v>
      </c>
      <c r="E504" s="235">
        <v>4</v>
      </c>
      <c r="F504" s="236" t="s">
        <v>248</v>
      </c>
      <c r="G504" s="236" t="s">
        <v>261</v>
      </c>
      <c r="H504" s="237" t="s">
        <v>436</v>
      </c>
      <c r="I504" s="234" t="s">
        <v>441</v>
      </c>
      <c r="J504" s="234">
        <v>2017</v>
      </c>
      <c r="K504" s="240" t="s">
        <v>409</v>
      </c>
      <c r="L504" s="236" t="s">
        <v>241</v>
      </c>
      <c r="M504" s="235">
        <f t="shared" si="8"/>
        <v>48</v>
      </c>
      <c r="N504" s="235"/>
    </row>
    <row r="505" spans="1:14">
      <c r="A505" s="231">
        <v>49</v>
      </c>
      <c r="B505" s="232" t="s">
        <v>216</v>
      </c>
      <c r="C505" s="233">
        <f>IF(B505&lt;&gt;"",MATCH(B505,'Exhibitor names'!$B$19:$B$118,0),"")</f>
        <v>63</v>
      </c>
      <c r="D505" s="234">
        <v>102</v>
      </c>
      <c r="E505" s="235">
        <v>1</v>
      </c>
      <c r="F505" s="236" t="s">
        <v>248</v>
      </c>
      <c r="G505" s="236" t="s">
        <v>263</v>
      </c>
      <c r="H505" s="237" t="s">
        <v>442</v>
      </c>
      <c r="I505" s="234">
        <v>165</v>
      </c>
      <c r="J505" s="234">
        <v>2020</v>
      </c>
      <c r="K505" s="240" t="s">
        <v>394</v>
      </c>
      <c r="L505" s="236" t="s">
        <v>241</v>
      </c>
      <c r="M505" s="235">
        <f t="shared" si="8"/>
        <v>49</v>
      </c>
      <c r="N505" s="235"/>
    </row>
    <row r="506" spans="1:14">
      <c r="A506" s="231">
        <v>50</v>
      </c>
      <c r="B506" s="232" t="s">
        <v>216</v>
      </c>
      <c r="C506" s="233">
        <f>IF(B506&lt;&gt;"",MATCH(B506,'Exhibitor names'!$B$19:$B$118,0),"")</f>
        <v>63</v>
      </c>
      <c r="D506" s="234">
        <v>301</v>
      </c>
      <c r="E506" s="235">
        <v>3</v>
      </c>
      <c r="F506" s="236" t="s">
        <v>248</v>
      </c>
      <c r="G506" s="236" t="s">
        <v>261</v>
      </c>
      <c r="H506" s="237" t="s">
        <v>442</v>
      </c>
      <c r="I506" s="234" t="s">
        <v>443</v>
      </c>
      <c r="J506" s="234">
        <v>2019</v>
      </c>
      <c r="K506" s="240" t="s">
        <v>397</v>
      </c>
      <c r="L506" s="236" t="s">
        <v>241</v>
      </c>
      <c r="M506" s="235">
        <f t="shared" si="8"/>
        <v>50</v>
      </c>
      <c r="N506" s="235"/>
    </row>
    <row r="507" spans="1:14">
      <c r="A507" s="231">
        <v>51</v>
      </c>
      <c r="B507" s="232" t="s">
        <v>216</v>
      </c>
      <c r="C507" s="233">
        <f>IF(B507&lt;&gt;"",MATCH(B507,'Exhibitor names'!$B$19:$B$118,0),"")</f>
        <v>63</v>
      </c>
      <c r="D507" s="234">
        <v>302</v>
      </c>
      <c r="E507" s="235">
        <v>3</v>
      </c>
      <c r="F507" s="236" t="s">
        <v>248</v>
      </c>
      <c r="G507" s="236" t="s">
        <v>263</v>
      </c>
      <c r="H507" s="237" t="s">
        <v>444</v>
      </c>
      <c r="I507" s="234" t="s">
        <v>445</v>
      </c>
      <c r="J507" s="234">
        <v>2020</v>
      </c>
      <c r="K507" s="240" t="s">
        <v>397</v>
      </c>
      <c r="L507" s="236" t="s">
        <v>241</v>
      </c>
      <c r="M507" s="235">
        <f t="shared" si="8"/>
        <v>51</v>
      </c>
      <c r="N507" s="235"/>
    </row>
    <row r="508" spans="1:14">
      <c r="A508" s="231">
        <v>52</v>
      </c>
      <c r="B508" s="232" t="s">
        <v>216</v>
      </c>
      <c r="C508" s="233">
        <f>IF(B508&lt;&gt;"",MATCH(B508,'Exhibitor names'!$B$19:$B$118,0),"")</f>
        <v>63</v>
      </c>
      <c r="D508" s="234">
        <v>1702</v>
      </c>
      <c r="E508" s="235">
        <v>17</v>
      </c>
      <c r="F508" s="236" t="s">
        <v>248</v>
      </c>
      <c r="G508" s="236" t="s">
        <v>263</v>
      </c>
      <c r="H508" s="237" t="s">
        <v>444</v>
      </c>
      <c r="I508" s="234" t="s">
        <v>446</v>
      </c>
      <c r="J508" s="234">
        <v>2020</v>
      </c>
      <c r="K508" s="240" t="s">
        <v>389</v>
      </c>
      <c r="L508" s="236" t="s">
        <v>241</v>
      </c>
      <c r="M508" s="235">
        <f t="shared" si="8"/>
        <v>52</v>
      </c>
      <c r="N508" s="235"/>
    </row>
    <row r="509" spans="1:14">
      <c r="A509" s="231">
        <v>53</v>
      </c>
      <c r="B509" s="232" t="s">
        <v>216</v>
      </c>
      <c r="C509" s="233">
        <f>IF(B509&lt;&gt;"",MATCH(B509,'Exhibitor names'!$B$19:$B$118,0),"")</f>
        <v>63</v>
      </c>
      <c r="D509" s="234">
        <v>2302</v>
      </c>
      <c r="E509" s="235">
        <v>23</v>
      </c>
      <c r="F509" s="236" t="s">
        <v>248</v>
      </c>
      <c r="G509" s="236" t="s">
        <v>263</v>
      </c>
      <c r="H509" s="237" t="s">
        <v>444</v>
      </c>
      <c r="I509" s="234" t="s">
        <v>447</v>
      </c>
      <c r="J509" s="234">
        <v>2020</v>
      </c>
      <c r="K509" s="240" t="s">
        <v>448</v>
      </c>
      <c r="L509" s="236" t="s">
        <v>241</v>
      </c>
      <c r="M509" s="235">
        <f t="shared" si="8"/>
        <v>53</v>
      </c>
      <c r="N509" s="235"/>
    </row>
    <row r="510" spans="1:14">
      <c r="A510" s="231">
        <v>54</v>
      </c>
      <c r="B510" s="232" t="s">
        <v>215</v>
      </c>
      <c r="C510" s="233">
        <f>IF(B510&lt;&gt;"",MATCH(B510,'Exhibitor names'!$B$19:$B$118,0),"")</f>
        <v>62</v>
      </c>
      <c r="D510" s="234">
        <v>101</v>
      </c>
      <c r="E510" s="235">
        <v>1</v>
      </c>
      <c r="F510" s="236" t="s">
        <v>248</v>
      </c>
      <c r="G510" s="236" t="s">
        <v>261</v>
      </c>
      <c r="H510" s="237" t="s">
        <v>449</v>
      </c>
      <c r="I510" s="234">
        <v>36</v>
      </c>
      <c r="J510" s="234">
        <v>2016</v>
      </c>
      <c r="K510" s="240" t="s">
        <v>394</v>
      </c>
      <c r="L510" s="236" t="s">
        <v>241</v>
      </c>
      <c r="M510" s="235">
        <f t="shared" si="8"/>
        <v>54</v>
      </c>
      <c r="N510" s="235"/>
    </row>
    <row r="511" spans="1:14">
      <c r="A511" s="231">
        <v>55</v>
      </c>
      <c r="B511" s="232" t="s">
        <v>215</v>
      </c>
      <c r="C511" s="233">
        <f>IF(B511&lt;&gt;"",MATCH(B511,'Exhibitor names'!$B$19:$B$118,0),"")</f>
        <v>62</v>
      </c>
      <c r="D511" s="234">
        <v>101</v>
      </c>
      <c r="E511" s="235">
        <v>1</v>
      </c>
      <c r="F511" s="236" t="s">
        <v>248</v>
      </c>
      <c r="G511" s="236" t="s">
        <v>261</v>
      </c>
      <c r="H511" s="237" t="s">
        <v>449</v>
      </c>
      <c r="I511" s="234" t="s">
        <v>450</v>
      </c>
      <c r="J511" s="234">
        <v>2019</v>
      </c>
      <c r="K511" s="240" t="s">
        <v>394</v>
      </c>
      <c r="L511" s="236" t="s">
        <v>241</v>
      </c>
      <c r="M511" s="235">
        <f t="shared" si="8"/>
        <v>55</v>
      </c>
      <c r="N511" s="235"/>
    </row>
    <row r="512" spans="1:14">
      <c r="A512" s="231">
        <v>56</v>
      </c>
      <c r="B512" s="232" t="s">
        <v>215</v>
      </c>
      <c r="C512" s="233">
        <f>IF(B512&lt;&gt;"",MATCH(B512,'Exhibitor names'!$B$19:$B$118,0),"")</f>
        <v>62</v>
      </c>
      <c r="D512" s="234">
        <v>101</v>
      </c>
      <c r="E512" s="235">
        <v>1</v>
      </c>
      <c r="F512" s="236" t="s">
        <v>248</v>
      </c>
      <c r="G512" s="236" t="s">
        <v>261</v>
      </c>
      <c r="H512" s="237" t="s">
        <v>449</v>
      </c>
      <c r="I512" s="234" t="s">
        <v>451</v>
      </c>
      <c r="J512" s="234">
        <v>2019</v>
      </c>
      <c r="K512" s="240" t="s">
        <v>394</v>
      </c>
      <c r="L512" s="236" t="s">
        <v>241</v>
      </c>
      <c r="M512" s="235">
        <f t="shared" si="8"/>
        <v>56</v>
      </c>
      <c r="N512" s="235"/>
    </row>
    <row r="513" spans="1:14">
      <c r="A513" s="231">
        <v>57</v>
      </c>
      <c r="B513" s="232" t="s">
        <v>215</v>
      </c>
      <c r="C513" s="233">
        <f>IF(B513&lt;&gt;"",MATCH(B513,'Exhibitor names'!$B$19:$B$118,0),"")</f>
        <v>62</v>
      </c>
      <c r="D513" s="234">
        <v>104</v>
      </c>
      <c r="E513" s="235">
        <v>1</v>
      </c>
      <c r="F513" s="236" t="s">
        <v>252</v>
      </c>
      <c r="G513" s="236" t="s">
        <v>263</v>
      </c>
      <c r="H513" s="237" t="s">
        <v>449</v>
      </c>
      <c r="I513" s="234" t="s">
        <v>452</v>
      </c>
      <c r="J513" s="234">
        <v>2020</v>
      </c>
      <c r="K513" s="240" t="s">
        <v>394</v>
      </c>
      <c r="L513" s="236" t="s">
        <v>241</v>
      </c>
      <c r="M513" s="235">
        <f t="shared" si="8"/>
        <v>57</v>
      </c>
      <c r="N513" s="235"/>
    </row>
    <row r="514" spans="1:14">
      <c r="A514" s="231">
        <v>58</v>
      </c>
      <c r="B514" s="232" t="s">
        <v>215</v>
      </c>
      <c r="C514" s="233">
        <f>IF(B514&lt;&gt;"",MATCH(B514,'Exhibitor names'!$B$19:$B$118,0),"")</f>
        <v>62</v>
      </c>
      <c r="D514" s="234">
        <v>601</v>
      </c>
      <c r="E514" s="235">
        <v>6</v>
      </c>
      <c r="F514" s="236" t="s">
        <v>248</v>
      </c>
      <c r="G514" s="236" t="s">
        <v>261</v>
      </c>
      <c r="H514" s="237" t="s">
        <v>449</v>
      </c>
      <c r="I514" s="234" t="s">
        <v>453</v>
      </c>
      <c r="J514" s="234">
        <v>2019</v>
      </c>
      <c r="K514" s="240" t="s">
        <v>391</v>
      </c>
      <c r="L514" s="236" t="s">
        <v>241</v>
      </c>
      <c r="M514" s="235">
        <f t="shared" si="8"/>
        <v>58</v>
      </c>
      <c r="N514" s="235"/>
    </row>
    <row r="515" spans="1:14">
      <c r="A515" s="231">
        <v>59</v>
      </c>
      <c r="B515" s="232" t="s">
        <v>215</v>
      </c>
      <c r="C515" s="233">
        <f>IF(B515&lt;&gt;"",MATCH(B515,'Exhibitor names'!$B$19:$B$118,0),"")</f>
        <v>62</v>
      </c>
      <c r="D515" s="234">
        <v>904</v>
      </c>
      <c r="E515" s="235">
        <v>9</v>
      </c>
      <c r="F515" s="236" t="s">
        <v>252</v>
      </c>
      <c r="G515" s="236" t="s">
        <v>263</v>
      </c>
      <c r="H515" s="237" t="s">
        <v>449</v>
      </c>
      <c r="I515" s="234" t="s">
        <v>454</v>
      </c>
      <c r="J515" s="234">
        <v>2020</v>
      </c>
      <c r="K515" s="240" t="s">
        <v>455</v>
      </c>
      <c r="L515" s="236" t="s">
        <v>241</v>
      </c>
      <c r="M515" s="235">
        <f t="shared" si="8"/>
        <v>59</v>
      </c>
      <c r="N515" s="235"/>
    </row>
    <row r="516" spans="1:14">
      <c r="A516" s="231">
        <v>60</v>
      </c>
      <c r="B516" s="232" t="s">
        <v>215</v>
      </c>
      <c r="C516" s="233">
        <f>IF(B516&lt;&gt;"",MATCH(B516,'Exhibitor names'!$B$19:$B$118,0),"")</f>
        <v>62</v>
      </c>
      <c r="D516" s="234">
        <v>201</v>
      </c>
      <c r="E516" s="235">
        <v>2</v>
      </c>
      <c r="F516" s="236" t="s">
        <v>248</v>
      </c>
      <c r="G516" s="236" t="s">
        <v>261</v>
      </c>
      <c r="H516" s="237" t="s">
        <v>449</v>
      </c>
      <c r="I516" s="234" t="s">
        <v>456</v>
      </c>
      <c r="J516" s="234">
        <v>2017</v>
      </c>
      <c r="K516" s="240" t="s">
        <v>431</v>
      </c>
      <c r="L516" s="236" t="s">
        <v>241</v>
      </c>
      <c r="M516" s="235">
        <f t="shared" si="8"/>
        <v>60</v>
      </c>
      <c r="N516" s="235"/>
    </row>
    <row r="517" spans="1:14">
      <c r="A517" s="231">
        <v>61</v>
      </c>
      <c r="B517" s="232" t="s">
        <v>215</v>
      </c>
      <c r="C517" s="233">
        <f>IF(B517&lt;&gt;"",MATCH(B517,'Exhibitor names'!$B$19:$B$118,0),"")</f>
        <v>62</v>
      </c>
      <c r="D517" s="234">
        <v>202</v>
      </c>
      <c r="E517" s="235">
        <v>2</v>
      </c>
      <c r="F517" s="236" t="s">
        <v>248</v>
      </c>
      <c r="G517" s="236" t="s">
        <v>263</v>
      </c>
      <c r="H517" s="237" t="s">
        <v>449</v>
      </c>
      <c r="I517" s="234" t="s">
        <v>457</v>
      </c>
      <c r="J517" s="234">
        <v>2020</v>
      </c>
      <c r="K517" s="240" t="s">
        <v>431</v>
      </c>
      <c r="L517" s="236" t="s">
        <v>241</v>
      </c>
      <c r="M517" s="235">
        <f t="shared" si="8"/>
        <v>61</v>
      </c>
      <c r="N517" s="235"/>
    </row>
    <row r="518" spans="1:14">
      <c r="A518" s="231">
        <v>159</v>
      </c>
      <c r="B518" s="232" t="s">
        <v>219</v>
      </c>
      <c r="C518" s="233">
        <f>IF(B518&lt;&gt;"",MATCH(B518,'Exhibitor names'!$B$19:$B$118,0),"")</f>
        <v>66</v>
      </c>
      <c r="D518" s="234">
        <v>1804</v>
      </c>
      <c r="E518" s="235">
        <v>18</v>
      </c>
      <c r="F518" s="236" t="s">
        <v>252</v>
      </c>
      <c r="G518" s="236" t="s">
        <v>263</v>
      </c>
      <c r="H518" s="237" t="s">
        <v>432</v>
      </c>
      <c r="I518" s="234">
        <v>19</v>
      </c>
      <c r="J518" s="234">
        <v>2020</v>
      </c>
      <c r="K518" s="240" t="s">
        <v>458</v>
      </c>
      <c r="L518" s="236" t="s">
        <v>241</v>
      </c>
      <c r="M518" s="235">
        <f t="shared" si="8"/>
        <v>159</v>
      </c>
      <c r="N518" s="235"/>
    </row>
    <row r="519" spans="1:14">
      <c r="A519" s="231">
        <v>160</v>
      </c>
      <c r="B519" s="232" t="s">
        <v>219</v>
      </c>
      <c r="C519" s="233">
        <f>IF(B519&lt;&gt;"",MATCH(B519,'Exhibitor names'!$B$19:$B$118,0),"")</f>
        <v>66</v>
      </c>
      <c r="D519" s="234">
        <v>1902</v>
      </c>
      <c r="E519" s="235">
        <v>19</v>
      </c>
      <c r="F519" s="236" t="s">
        <v>248</v>
      </c>
      <c r="G519" s="236" t="s">
        <v>263</v>
      </c>
      <c r="H519" s="237" t="s">
        <v>432</v>
      </c>
      <c r="I519" s="234">
        <v>127</v>
      </c>
      <c r="J519" s="234">
        <v>2020</v>
      </c>
      <c r="K519" s="240" t="s">
        <v>384</v>
      </c>
      <c r="L519" s="236" t="s">
        <v>241</v>
      </c>
      <c r="M519" s="235">
        <f t="shared" si="8"/>
        <v>160</v>
      </c>
      <c r="N519" s="235"/>
    </row>
    <row r="520" spans="1:14">
      <c r="A520" s="231">
        <v>180</v>
      </c>
      <c r="B520" s="232" t="s">
        <v>215</v>
      </c>
      <c r="C520" s="233">
        <f>IF(B520&lt;&gt;"",MATCH(B520,'Exhibitor names'!$B$19:$B$118,0),"")</f>
        <v>62</v>
      </c>
      <c r="D520" s="234">
        <v>2004</v>
      </c>
      <c r="E520" s="235">
        <v>20</v>
      </c>
      <c r="F520" s="236" t="s">
        <v>252</v>
      </c>
      <c r="G520" s="236" t="s">
        <v>263</v>
      </c>
      <c r="H520" s="237" t="s">
        <v>449</v>
      </c>
      <c r="I520" s="234">
        <v>17</v>
      </c>
      <c r="J520" s="234">
        <v>2020</v>
      </c>
      <c r="K520" s="240" t="s">
        <v>459</v>
      </c>
      <c r="L520" s="236" t="s">
        <v>241</v>
      </c>
      <c r="M520" s="235">
        <f t="shared" si="8"/>
        <v>180</v>
      </c>
      <c r="N520" s="235"/>
    </row>
    <row r="521" spans="1:14">
      <c r="A521" s="231">
        <v>188</v>
      </c>
      <c r="B521" s="232" t="s">
        <v>74</v>
      </c>
      <c r="C521" s="233">
        <f>IF(B521&lt;&gt;"",MATCH(B521,'Exhibitor names'!$B$19:$B$118,0),"")</f>
        <v>13</v>
      </c>
      <c r="D521" s="234">
        <v>2003</v>
      </c>
      <c r="E521" s="235">
        <v>20</v>
      </c>
      <c r="F521" s="236" t="s">
        <v>252</v>
      </c>
      <c r="G521" s="236" t="s">
        <v>261</v>
      </c>
      <c r="H521" s="237" t="s">
        <v>416</v>
      </c>
      <c r="I521" s="234">
        <v>6</v>
      </c>
      <c r="J521" s="234">
        <v>2019</v>
      </c>
      <c r="K521" s="240" t="s">
        <v>383</v>
      </c>
      <c r="L521" s="236" t="s">
        <v>241</v>
      </c>
      <c r="M521" s="235">
        <f t="shared" si="8"/>
        <v>188</v>
      </c>
      <c r="N521" s="235"/>
    </row>
    <row r="522" spans="1:14">
      <c r="A522" s="231"/>
      <c r="B522" s="232"/>
      <c r="C522" s="233" t="str">
        <f>IF(B522&lt;&gt;"",MATCH(B522,'Exhibitor names'!$B$19:$B$118,0),"")</f>
        <v/>
      </c>
      <c r="D522" s="241"/>
      <c r="E522" s="235"/>
      <c r="F522" s="236"/>
      <c r="G522" s="236"/>
      <c r="H522" s="242"/>
      <c r="I522" s="241"/>
      <c r="J522" s="241"/>
      <c r="K522" s="240"/>
      <c r="L522" s="236" t="s">
        <v>241</v>
      </c>
      <c r="M522" s="235" t="str">
        <f t="shared" si="8"/>
        <v/>
      </c>
      <c r="N522" s="235"/>
    </row>
    <row r="523" spans="1:14">
      <c r="A523" s="231"/>
      <c r="B523" s="232"/>
      <c r="C523" s="233" t="str">
        <f>IF(B523&lt;&gt;"",MATCH(B523,'Exhibitor names'!$B$19:$B$118,0),"")</f>
        <v/>
      </c>
      <c r="D523" s="241"/>
      <c r="E523" s="235"/>
      <c r="F523" s="236"/>
      <c r="G523" s="236"/>
      <c r="H523" s="242"/>
      <c r="I523" s="241"/>
      <c r="J523" s="241"/>
      <c r="K523" s="240"/>
      <c r="L523" s="236" t="s">
        <v>241</v>
      </c>
      <c r="M523" s="235" t="str">
        <f t="shared" ref="M523:M586" si="9">IF(AND($A523&lt;&gt;"",$C523&lt;&gt;"",$D523&lt;&gt;"",$H523&lt;&gt;"",$I523&lt;&gt;"",$J523&lt;&gt;""),$A523,"")</f>
        <v/>
      </c>
      <c r="N523" s="235"/>
    </row>
    <row r="524" spans="1:14">
      <c r="A524" s="231"/>
      <c r="B524" s="232"/>
      <c r="C524" s="233" t="str">
        <f>IF(B524&lt;&gt;"",MATCH(B524,'Exhibitor names'!$B$19:$B$118,0),"")</f>
        <v/>
      </c>
      <c r="D524" s="241"/>
      <c r="E524" s="235"/>
      <c r="F524" s="236"/>
      <c r="G524" s="236"/>
      <c r="H524" s="242"/>
      <c r="I524" s="241"/>
      <c r="J524" s="241"/>
      <c r="K524" s="240"/>
      <c r="L524" s="236" t="s">
        <v>241</v>
      </c>
      <c r="M524" s="235" t="str">
        <f t="shared" si="9"/>
        <v/>
      </c>
      <c r="N524" s="235"/>
    </row>
    <row r="525" spans="1:14">
      <c r="A525" s="231"/>
      <c r="B525" s="232"/>
      <c r="C525" s="233" t="str">
        <f>IF(B525&lt;&gt;"",MATCH(B525,'Exhibitor names'!$B$19:$B$118,0),"")</f>
        <v/>
      </c>
      <c r="D525" s="241"/>
      <c r="E525" s="235"/>
      <c r="F525" s="236"/>
      <c r="G525" s="236"/>
      <c r="H525" s="242"/>
      <c r="I525" s="241"/>
      <c r="J525" s="241"/>
      <c r="K525" s="240"/>
      <c r="L525" s="236" t="s">
        <v>241</v>
      </c>
      <c r="M525" s="235" t="str">
        <f t="shared" si="9"/>
        <v/>
      </c>
      <c r="N525" s="235"/>
    </row>
    <row r="526" spans="1:14">
      <c r="A526" s="231"/>
      <c r="B526" s="232"/>
      <c r="C526" s="233" t="str">
        <f>IF(B526&lt;&gt;"",MATCH(B526,'Exhibitor names'!$B$19:$B$118,0),"")</f>
        <v/>
      </c>
      <c r="D526" s="241"/>
      <c r="E526" s="235"/>
      <c r="F526" s="236"/>
      <c r="G526" s="236"/>
      <c r="H526" s="242"/>
      <c r="I526" s="241"/>
      <c r="J526" s="241"/>
      <c r="K526" s="240"/>
      <c r="L526" s="236" t="s">
        <v>241</v>
      </c>
      <c r="M526" s="235" t="str">
        <f t="shared" si="9"/>
        <v/>
      </c>
      <c r="N526" s="235"/>
    </row>
    <row r="527" spans="1:14">
      <c r="A527" s="231"/>
      <c r="B527" s="232"/>
      <c r="C527" s="233" t="str">
        <f>IF(B527&lt;&gt;"",MATCH(B527,'Exhibitor names'!$B$19:$B$118,0),"")</f>
        <v/>
      </c>
      <c r="D527" s="241"/>
      <c r="E527" s="235"/>
      <c r="F527" s="236"/>
      <c r="G527" s="236"/>
      <c r="H527" s="242"/>
      <c r="I527" s="241"/>
      <c r="J527" s="241"/>
      <c r="K527" s="240"/>
      <c r="L527" s="236" t="s">
        <v>241</v>
      </c>
      <c r="M527" s="235" t="str">
        <f t="shared" si="9"/>
        <v/>
      </c>
      <c r="N527" s="235"/>
    </row>
    <row r="528" spans="1:14">
      <c r="A528" s="231"/>
      <c r="B528" s="232"/>
      <c r="C528" s="233" t="str">
        <f>IF(B528&lt;&gt;"",MATCH(B528,'Exhibitor names'!$B$19:$B$118,0),"")</f>
        <v/>
      </c>
      <c r="D528" s="241"/>
      <c r="E528" s="235"/>
      <c r="F528" s="236"/>
      <c r="G528" s="236"/>
      <c r="H528" s="242"/>
      <c r="I528" s="241"/>
      <c r="J528" s="241"/>
      <c r="K528" s="240"/>
      <c r="L528" s="236" t="s">
        <v>241</v>
      </c>
      <c r="M528" s="235" t="str">
        <f t="shared" si="9"/>
        <v/>
      </c>
      <c r="N528" s="235"/>
    </row>
    <row r="529" spans="1:14">
      <c r="A529" s="231"/>
      <c r="B529" s="232"/>
      <c r="C529" s="233" t="str">
        <f>IF(B529&lt;&gt;"",MATCH(B529,'Exhibitor names'!$B$19:$B$118,0),"")</f>
        <v/>
      </c>
      <c r="D529" s="241"/>
      <c r="E529" s="235"/>
      <c r="F529" s="236"/>
      <c r="G529" s="236"/>
      <c r="H529" s="242"/>
      <c r="I529" s="241"/>
      <c r="J529" s="241"/>
      <c r="K529" s="240"/>
      <c r="L529" s="236" t="s">
        <v>241</v>
      </c>
      <c r="M529" s="235" t="str">
        <f t="shared" si="9"/>
        <v/>
      </c>
      <c r="N529" s="235"/>
    </row>
    <row r="530" spans="1:14">
      <c r="A530" s="231"/>
      <c r="B530" s="232"/>
      <c r="C530" s="233" t="str">
        <f>IF(B530&lt;&gt;"",MATCH(B530,'Exhibitor names'!$B$19:$B$118,0),"")</f>
        <v/>
      </c>
      <c r="D530" s="241"/>
      <c r="E530" s="235"/>
      <c r="F530" s="236"/>
      <c r="G530" s="236"/>
      <c r="H530" s="242"/>
      <c r="I530" s="241"/>
      <c r="J530" s="241"/>
      <c r="K530" s="240"/>
      <c r="L530" s="236" t="s">
        <v>241</v>
      </c>
      <c r="M530" s="235" t="str">
        <f t="shared" si="9"/>
        <v/>
      </c>
      <c r="N530" s="235"/>
    </row>
    <row r="531" spans="1:14">
      <c r="A531" s="231"/>
      <c r="B531" s="232"/>
      <c r="C531" s="233" t="str">
        <f>IF(B531&lt;&gt;"",MATCH(B531,'Exhibitor names'!$B$19:$B$118,0),"")</f>
        <v/>
      </c>
      <c r="D531" s="241"/>
      <c r="E531" s="235"/>
      <c r="F531" s="236"/>
      <c r="G531" s="236"/>
      <c r="H531" s="242"/>
      <c r="I531" s="241"/>
      <c r="J531" s="241"/>
      <c r="K531" s="240"/>
      <c r="L531" s="236" t="s">
        <v>241</v>
      </c>
      <c r="M531" s="235" t="str">
        <f t="shared" si="9"/>
        <v/>
      </c>
      <c r="N531" s="235"/>
    </row>
    <row r="532" spans="1:14">
      <c r="A532" s="231"/>
      <c r="B532" s="232"/>
      <c r="C532" s="233" t="str">
        <f>IF(B532&lt;&gt;"",MATCH(B532,'Exhibitor names'!$B$19:$B$118,0),"")</f>
        <v/>
      </c>
      <c r="D532" s="241"/>
      <c r="E532" s="235"/>
      <c r="F532" s="236"/>
      <c r="G532" s="236"/>
      <c r="H532" s="242"/>
      <c r="I532" s="241"/>
      <c r="J532" s="241"/>
      <c r="K532" s="240"/>
      <c r="L532" s="236" t="s">
        <v>241</v>
      </c>
      <c r="M532" s="235" t="str">
        <f t="shared" si="9"/>
        <v/>
      </c>
      <c r="N532" s="235"/>
    </row>
    <row r="533" spans="1:14">
      <c r="A533" s="231"/>
      <c r="B533" s="232"/>
      <c r="C533" s="233" t="str">
        <f>IF(B533&lt;&gt;"",MATCH(B533,'Exhibitor names'!$B$19:$B$118,0),"")</f>
        <v/>
      </c>
      <c r="D533" s="241"/>
      <c r="E533" s="235"/>
      <c r="F533" s="236"/>
      <c r="G533" s="236"/>
      <c r="H533" s="242"/>
      <c r="I533" s="241"/>
      <c r="J533" s="241"/>
      <c r="K533" s="240"/>
      <c r="L533" s="236" t="s">
        <v>241</v>
      </c>
      <c r="M533" s="235" t="str">
        <f t="shared" si="9"/>
        <v/>
      </c>
      <c r="N533" s="235"/>
    </row>
    <row r="534" spans="1:14">
      <c r="A534" s="231"/>
      <c r="B534" s="232"/>
      <c r="C534" s="233" t="str">
        <f>IF(B534&lt;&gt;"",MATCH(B534,'Exhibitor names'!$B$19:$B$118,0),"")</f>
        <v/>
      </c>
      <c r="D534" s="241"/>
      <c r="E534" s="235"/>
      <c r="F534" s="236"/>
      <c r="G534" s="236"/>
      <c r="H534" s="242"/>
      <c r="I534" s="241"/>
      <c r="J534" s="241"/>
      <c r="K534" s="240"/>
      <c r="L534" s="236" t="s">
        <v>241</v>
      </c>
      <c r="M534" s="235" t="str">
        <f t="shared" si="9"/>
        <v/>
      </c>
      <c r="N534" s="235"/>
    </row>
    <row r="535" spans="1:14">
      <c r="A535" s="231"/>
      <c r="B535" s="232"/>
      <c r="C535" s="233" t="str">
        <f>IF(B535&lt;&gt;"",MATCH(B535,'Exhibitor names'!$B$19:$B$118,0),"")</f>
        <v/>
      </c>
      <c r="D535" s="241"/>
      <c r="E535" s="235"/>
      <c r="F535" s="236"/>
      <c r="G535" s="236"/>
      <c r="H535" s="242"/>
      <c r="I535" s="241"/>
      <c r="J535" s="241"/>
      <c r="K535" s="240"/>
      <c r="L535" s="236" t="s">
        <v>241</v>
      </c>
      <c r="M535" s="235" t="str">
        <f t="shared" si="9"/>
        <v/>
      </c>
      <c r="N535" s="235"/>
    </row>
    <row r="536" spans="1:14">
      <c r="A536" s="231"/>
      <c r="B536" s="232"/>
      <c r="C536" s="233" t="str">
        <f>IF(B536&lt;&gt;"",MATCH(B536,'Exhibitor names'!$B$19:$B$118,0),"")</f>
        <v/>
      </c>
      <c r="D536" s="241"/>
      <c r="E536" s="235"/>
      <c r="F536" s="236"/>
      <c r="G536" s="236"/>
      <c r="H536" s="242"/>
      <c r="I536" s="241"/>
      <c r="J536" s="241"/>
      <c r="K536" s="240"/>
      <c r="L536" s="236" t="s">
        <v>241</v>
      </c>
      <c r="M536" s="235" t="str">
        <f t="shared" si="9"/>
        <v/>
      </c>
      <c r="N536" s="235"/>
    </row>
    <row r="537" spans="1:14">
      <c r="A537" s="231"/>
      <c r="B537" s="232"/>
      <c r="C537" s="233" t="str">
        <f>IF(B537&lt;&gt;"",MATCH(B537,'Exhibitor names'!$B$19:$B$118,0),"")</f>
        <v/>
      </c>
      <c r="D537" s="241"/>
      <c r="E537" s="235"/>
      <c r="F537" s="236"/>
      <c r="G537" s="236"/>
      <c r="H537" s="242"/>
      <c r="I537" s="241"/>
      <c r="J537" s="241"/>
      <c r="K537" s="240"/>
      <c r="L537" s="236" t="s">
        <v>241</v>
      </c>
      <c r="M537" s="235" t="str">
        <f t="shared" si="9"/>
        <v/>
      </c>
      <c r="N537" s="235"/>
    </row>
    <row r="538" spans="1:14">
      <c r="A538" s="231"/>
      <c r="B538" s="232"/>
      <c r="C538" s="233" t="str">
        <f>IF(B538&lt;&gt;"",MATCH(B538,'Exhibitor names'!$B$19:$B$118,0),"")</f>
        <v/>
      </c>
      <c r="D538" s="241"/>
      <c r="E538" s="235"/>
      <c r="F538" s="236"/>
      <c r="G538" s="236"/>
      <c r="H538" s="242"/>
      <c r="I538" s="241"/>
      <c r="J538" s="241"/>
      <c r="K538" s="240"/>
      <c r="L538" s="236" t="s">
        <v>241</v>
      </c>
      <c r="M538" s="235" t="str">
        <f t="shared" si="9"/>
        <v/>
      </c>
      <c r="N538" s="235"/>
    </row>
    <row r="539" spans="1:14">
      <c r="A539" s="231"/>
      <c r="B539" s="232"/>
      <c r="C539" s="233" t="str">
        <f>IF(B539&lt;&gt;"",MATCH(B539,'Exhibitor names'!$B$19:$B$118,0),"")</f>
        <v/>
      </c>
      <c r="D539" s="241"/>
      <c r="E539" s="235"/>
      <c r="F539" s="236"/>
      <c r="G539" s="236"/>
      <c r="H539" s="242"/>
      <c r="I539" s="241"/>
      <c r="J539" s="241"/>
      <c r="K539" s="240"/>
      <c r="L539" s="236" t="s">
        <v>241</v>
      </c>
      <c r="M539" s="235" t="str">
        <f t="shared" si="9"/>
        <v/>
      </c>
      <c r="N539" s="235"/>
    </row>
    <row r="540" spans="1:14">
      <c r="A540" s="231"/>
      <c r="B540" s="232"/>
      <c r="C540" s="233" t="str">
        <f>IF(B540&lt;&gt;"",MATCH(B540,'Exhibitor names'!$B$19:$B$118,0),"")</f>
        <v/>
      </c>
      <c r="D540" s="241"/>
      <c r="E540" s="235"/>
      <c r="F540" s="236"/>
      <c r="G540" s="236"/>
      <c r="H540" s="242"/>
      <c r="I540" s="241"/>
      <c r="J540" s="241"/>
      <c r="K540" s="240"/>
      <c r="L540" s="236" t="s">
        <v>241</v>
      </c>
      <c r="M540" s="235" t="str">
        <f t="shared" si="9"/>
        <v/>
      </c>
      <c r="N540" s="235"/>
    </row>
    <row r="541" spans="1:14">
      <c r="A541" s="231"/>
      <c r="B541" s="232"/>
      <c r="C541" s="233" t="str">
        <f>IF(B541&lt;&gt;"",MATCH(B541,'Exhibitor names'!$B$19:$B$118,0),"")</f>
        <v/>
      </c>
      <c r="D541" s="241"/>
      <c r="E541" s="235"/>
      <c r="F541" s="236"/>
      <c r="G541" s="236"/>
      <c r="H541" s="242"/>
      <c r="I541" s="241"/>
      <c r="J541" s="241"/>
      <c r="K541" s="240"/>
      <c r="L541" s="236" t="s">
        <v>241</v>
      </c>
      <c r="M541" s="235" t="str">
        <f t="shared" si="9"/>
        <v/>
      </c>
      <c r="N541" s="235"/>
    </row>
    <row r="542" spans="1:14">
      <c r="A542" s="231"/>
      <c r="B542" s="232"/>
      <c r="C542" s="233" t="str">
        <f>IF(B542&lt;&gt;"",MATCH(B542,'Exhibitor names'!$B$19:$B$118,0),"")</f>
        <v/>
      </c>
      <c r="D542" s="241"/>
      <c r="E542" s="235"/>
      <c r="F542" s="236"/>
      <c r="G542" s="236"/>
      <c r="H542" s="242"/>
      <c r="I542" s="241"/>
      <c r="J542" s="241"/>
      <c r="K542" s="240"/>
      <c r="L542" s="236" t="s">
        <v>241</v>
      </c>
      <c r="M542" s="235" t="str">
        <f t="shared" si="9"/>
        <v/>
      </c>
      <c r="N542" s="235"/>
    </row>
    <row r="543" spans="1:14">
      <c r="A543" s="231"/>
      <c r="B543" s="232"/>
      <c r="C543" s="233" t="str">
        <f>IF(B543&lt;&gt;"",MATCH(B543,'Exhibitor names'!$B$19:$B$118,0),"")</f>
        <v/>
      </c>
      <c r="D543" s="241"/>
      <c r="E543" s="235"/>
      <c r="F543" s="236"/>
      <c r="G543" s="236"/>
      <c r="H543" s="242"/>
      <c r="I543" s="241"/>
      <c r="J543" s="241"/>
      <c r="K543" s="240"/>
      <c r="L543" s="236" t="s">
        <v>241</v>
      </c>
      <c r="M543" s="235" t="str">
        <f t="shared" si="9"/>
        <v/>
      </c>
      <c r="N543" s="235"/>
    </row>
    <row r="544" spans="1:14">
      <c r="A544" s="231"/>
      <c r="B544" s="232"/>
      <c r="C544" s="233" t="str">
        <f>IF(B544&lt;&gt;"",MATCH(B544,'Exhibitor names'!$B$19:$B$118,0),"")</f>
        <v/>
      </c>
      <c r="D544" s="241"/>
      <c r="E544" s="235"/>
      <c r="F544" s="236"/>
      <c r="G544" s="236"/>
      <c r="H544" s="242"/>
      <c r="I544" s="241"/>
      <c r="J544" s="241"/>
      <c r="K544" s="240"/>
      <c r="L544" s="236" t="s">
        <v>241</v>
      </c>
      <c r="M544" s="235" t="str">
        <f t="shared" si="9"/>
        <v/>
      </c>
      <c r="N544" s="235"/>
    </row>
    <row r="545" spans="1:14">
      <c r="A545" s="231"/>
      <c r="B545" s="232"/>
      <c r="C545" s="233" t="str">
        <f>IF(B545&lt;&gt;"",MATCH(B545,'Exhibitor names'!$B$19:$B$118,0),"")</f>
        <v/>
      </c>
      <c r="D545" s="241"/>
      <c r="E545" s="235"/>
      <c r="F545" s="236"/>
      <c r="G545" s="236"/>
      <c r="H545" s="242"/>
      <c r="I545" s="241"/>
      <c r="J545" s="241"/>
      <c r="K545" s="240"/>
      <c r="L545" s="236" t="s">
        <v>241</v>
      </c>
      <c r="M545" s="235" t="str">
        <f t="shared" si="9"/>
        <v/>
      </c>
      <c r="N545" s="235"/>
    </row>
    <row r="546" spans="1:14">
      <c r="A546" s="231"/>
      <c r="B546" s="232"/>
      <c r="C546" s="233" t="str">
        <f>IF(B546&lt;&gt;"",MATCH(B546,'Exhibitor names'!$B$19:$B$118,0),"")</f>
        <v/>
      </c>
      <c r="D546" s="241"/>
      <c r="E546" s="235"/>
      <c r="F546" s="236"/>
      <c r="G546" s="236"/>
      <c r="H546" s="242"/>
      <c r="I546" s="241"/>
      <c r="J546" s="241"/>
      <c r="K546" s="240"/>
      <c r="L546" s="236" t="s">
        <v>241</v>
      </c>
      <c r="M546" s="235" t="str">
        <f t="shared" si="9"/>
        <v/>
      </c>
      <c r="N546" s="235"/>
    </row>
    <row r="547" spans="1:14">
      <c r="A547" s="231"/>
      <c r="B547" s="232"/>
      <c r="C547" s="233" t="str">
        <f>IF(B547&lt;&gt;"",MATCH(B547,'Exhibitor names'!$B$19:$B$118,0),"")</f>
        <v/>
      </c>
      <c r="D547" s="241"/>
      <c r="E547" s="235"/>
      <c r="F547" s="236"/>
      <c r="G547" s="236"/>
      <c r="H547" s="242"/>
      <c r="I547" s="241"/>
      <c r="J547" s="241"/>
      <c r="K547" s="240"/>
      <c r="L547" s="236" t="s">
        <v>241</v>
      </c>
      <c r="M547" s="235" t="str">
        <f t="shared" si="9"/>
        <v/>
      </c>
      <c r="N547" s="235"/>
    </row>
    <row r="548" spans="1:14">
      <c r="A548" s="231"/>
      <c r="B548" s="232"/>
      <c r="C548" s="233" t="str">
        <f>IF(B548&lt;&gt;"",MATCH(B548,'Exhibitor names'!$B$19:$B$118,0),"")</f>
        <v/>
      </c>
      <c r="D548" s="241"/>
      <c r="E548" s="235"/>
      <c r="F548" s="236"/>
      <c r="G548" s="236"/>
      <c r="H548" s="242"/>
      <c r="I548" s="241"/>
      <c r="J548" s="241"/>
      <c r="K548" s="240"/>
      <c r="L548" s="236" t="s">
        <v>241</v>
      </c>
      <c r="M548" s="235" t="str">
        <f t="shared" si="9"/>
        <v/>
      </c>
      <c r="N548" s="235"/>
    </row>
    <row r="549" spans="1:14">
      <c r="A549" s="231"/>
      <c r="B549" s="232"/>
      <c r="C549" s="233" t="str">
        <f>IF(B549&lt;&gt;"",MATCH(B549,'Exhibitor names'!$B$19:$B$118,0),"")</f>
        <v/>
      </c>
      <c r="D549" s="241"/>
      <c r="E549" s="235"/>
      <c r="F549" s="236"/>
      <c r="G549" s="236"/>
      <c r="H549" s="242"/>
      <c r="I549" s="241"/>
      <c r="J549" s="241"/>
      <c r="K549" s="240"/>
      <c r="L549" s="236" t="s">
        <v>241</v>
      </c>
      <c r="M549" s="235" t="str">
        <f t="shared" si="9"/>
        <v/>
      </c>
      <c r="N549" s="235"/>
    </row>
    <row r="550" spans="1:14">
      <c r="A550" s="231"/>
      <c r="B550" s="232"/>
      <c r="C550" s="233" t="str">
        <f>IF(B550&lt;&gt;"",MATCH(B550,'Exhibitor names'!$B$19:$B$118,0),"")</f>
        <v/>
      </c>
      <c r="D550" s="241"/>
      <c r="E550" s="235"/>
      <c r="F550" s="236"/>
      <c r="G550" s="236"/>
      <c r="H550" s="242"/>
      <c r="I550" s="241"/>
      <c r="J550" s="241"/>
      <c r="K550" s="240"/>
      <c r="L550" s="236" t="s">
        <v>241</v>
      </c>
      <c r="M550" s="235" t="str">
        <f t="shared" si="9"/>
        <v/>
      </c>
      <c r="N550" s="235"/>
    </row>
    <row r="551" spans="1:14">
      <c r="A551" s="231"/>
      <c r="B551" s="232"/>
      <c r="C551" s="233" t="str">
        <f>IF(B551&lt;&gt;"",MATCH(B551,'Exhibitor names'!$B$19:$B$118,0),"")</f>
        <v/>
      </c>
      <c r="D551" s="241"/>
      <c r="E551" s="235"/>
      <c r="F551" s="236"/>
      <c r="G551" s="236"/>
      <c r="H551" s="242"/>
      <c r="I551" s="241"/>
      <c r="J551" s="241"/>
      <c r="K551" s="240"/>
      <c r="L551" s="236" t="s">
        <v>241</v>
      </c>
      <c r="M551" s="235" t="str">
        <f t="shared" si="9"/>
        <v/>
      </c>
      <c r="N551" s="235"/>
    </row>
    <row r="552" spans="1:14">
      <c r="A552" s="231"/>
      <c r="B552" s="232"/>
      <c r="C552" s="233" t="str">
        <f>IF(B552&lt;&gt;"",MATCH(B552,'Exhibitor names'!$B$19:$B$118,0),"")</f>
        <v/>
      </c>
      <c r="D552" s="241"/>
      <c r="E552" s="235"/>
      <c r="F552" s="236"/>
      <c r="G552" s="236"/>
      <c r="H552" s="242"/>
      <c r="I552" s="241"/>
      <c r="J552" s="241"/>
      <c r="K552" s="240"/>
      <c r="L552" s="236" t="s">
        <v>241</v>
      </c>
      <c r="M552" s="235" t="str">
        <f t="shared" si="9"/>
        <v/>
      </c>
      <c r="N552" s="235"/>
    </row>
    <row r="553" spans="1:14">
      <c r="A553" s="231"/>
      <c r="B553" s="232"/>
      <c r="C553" s="233" t="str">
        <f>IF(B553&lt;&gt;"",MATCH(B553,'Exhibitor names'!$B$19:$B$118,0),"")</f>
        <v/>
      </c>
      <c r="D553" s="241"/>
      <c r="E553" s="235"/>
      <c r="F553" s="236"/>
      <c r="G553" s="236"/>
      <c r="H553" s="242"/>
      <c r="I553" s="241"/>
      <c r="J553" s="241"/>
      <c r="K553" s="240"/>
      <c r="L553" s="236" t="s">
        <v>241</v>
      </c>
      <c r="M553" s="235" t="str">
        <f t="shared" si="9"/>
        <v/>
      </c>
      <c r="N553" s="235"/>
    </row>
    <row r="554" spans="1:14">
      <c r="A554" s="231"/>
      <c r="B554" s="232"/>
      <c r="C554" s="233" t="str">
        <f>IF(B554&lt;&gt;"",MATCH(B554,'Exhibitor names'!$B$19:$B$118,0),"")</f>
        <v/>
      </c>
      <c r="D554" s="241"/>
      <c r="E554" s="235"/>
      <c r="F554" s="236"/>
      <c r="G554" s="236"/>
      <c r="H554" s="242"/>
      <c r="I554" s="241"/>
      <c r="J554" s="241"/>
      <c r="K554" s="240"/>
      <c r="L554" s="236" t="s">
        <v>241</v>
      </c>
      <c r="M554" s="235" t="str">
        <f t="shared" si="9"/>
        <v/>
      </c>
      <c r="N554" s="235"/>
    </row>
    <row r="555" spans="1:14">
      <c r="A555" s="231"/>
      <c r="B555" s="232"/>
      <c r="C555" s="233" t="str">
        <f>IF(B555&lt;&gt;"",MATCH(B555,'Exhibitor names'!$B$19:$B$118,0),"")</f>
        <v/>
      </c>
      <c r="D555" s="241"/>
      <c r="E555" s="235"/>
      <c r="F555" s="236"/>
      <c r="G555" s="236"/>
      <c r="H555" s="242"/>
      <c r="I555" s="241"/>
      <c r="J555" s="241"/>
      <c r="K555" s="240"/>
      <c r="L555" s="236" t="s">
        <v>241</v>
      </c>
      <c r="M555" s="235" t="str">
        <f t="shared" si="9"/>
        <v/>
      </c>
      <c r="N555" s="235"/>
    </row>
    <row r="556" spans="1:14">
      <c r="A556" s="231"/>
      <c r="B556" s="232"/>
      <c r="C556" s="233" t="str">
        <f>IF(B556&lt;&gt;"",MATCH(B556,'Exhibitor names'!$B$19:$B$118,0),"")</f>
        <v/>
      </c>
      <c r="D556" s="241"/>
      <c r="E556" s="235"/>
      <c r="F556" s="236"/>
      <c r="G556" s="236"/>
      <c r="H556" s="242"/>
      <c r="I556" s="241"/>
      <c r="J556" s="241"/>
      <c r="K556" s="240"/>
      <c r="L556" s="236" t="s">
        <v>241</v>
      </c>
      <c r="M556" s="235" t="str">
        <f t="shared" si="9"/>
        <v/>
      </c>
      <c r="N556" s="235"/>
    </row>
    <row r="557" spans="1:14">
      <c r="A557" s="231"/>
      <c r="B557" s="232"/>
      <c r="C557" s="233" t="str">
        <f>IF(B557&lt;&gt;"",MATCH(B557,'Exhibitor names'!$B$19:$B$118,0),"")</f>
        <v/>
      </c>
      <c r="D557" s="241"/>
      <c r="E557" s="235"/>
      <c r="F557" s="236"/>
      <c r="G557" s="236"/>
      <c r="H557" s="242"/>
      <c r="I557" s="241"/>
      <c r="J557" s="241"/>
      <c r="K557" s="240"/>
      <c r="L557" s="236" t="s">
        <v>241</v>
      </c>
      <c r="M557" s="235" t="str">
        <f t="shared" si="9"/>
        <v/>
      </c>
      <c r="N557" s="235"/>
    </row>
    <row r="558" spans="1:14">
      <c r="A558" s="231"/>
      <c r="B558" s="232"/>
      <c r="C558" s="233" t="str">
        <f>IF(B558&lt;&gt;"",MATCH(B558,'Exhibitor names'!$B$19:$B$118,0),"")</f>
        <v/>
      </c>
      <c r="D558" s="241"/>
      <c r="E558" s="235"/>
      <c r="F558" s="236"/>
      <c r="G558" s="236"/>
      <c r="H558" s="242"/>
      <c r="I558" s="241"/>
      <c r="J558" s="241"/>
      <c r="K558" s="240"/>
      <c r="L558" s="236" t="s">
        <v>241</v>
      </c>
      <c r="M558" s="235" t="str">
        <f t="shared" si="9"/>
        <v/>
      </c>
      <c r="N558" s="235"/>
    </row>
    <row r="559" spans="1:14">
      <c r="A559" s="231"/>
      <c r="B559" s="232"/>
      <c r="C559" s="233" t="str">
        <f>IF(B559&lt;&gt;"",MATCH(B559,'Exhibitor names'!$B$19:$B$118,0),"")</f>
        <v/>
      </c>
      <c r="D559" s="241"/>
      <c r="E559" s="235"/>
      <c r="F559" s="236"/>
      <c r="G559" s="236"/>
      <c r="H559" s="242"/>
      <c r="I559" s="241"/>
      <c r="J559" s="241"/>
      <c r="K559" s="240"/>
      <c r="L559" s="236" t="s">
        <v>241</v>
      </c>
      <c r="M559" s="235" t="str">
        <f t="shared" si="9"/>
        <v/>
      </c>
      <c r="N559" s="235"/>
    </row>
    <row r="560" spans="1:14">
      <c r="A560" s="231"/>
      <c r="B560" s="232"/>
      <c r="C560" s="233" t="str">
        <f>IF(B560&lt;&gt;"",MATCH(B560,'Exhibitor names'!$B$19:$B$118,0),"")</f>
        <v/>
      </c>
      <c r="D560" s="241"/>
      <c r="E560" s="235"/>
      <c r="F560" s="236"/>
      <c r="G560" s="236"/>
      <c r="H560" s="242"/>
      <c r="I560" s="241"/>
      <c r="J560" s="241"/>
      <c r="K560" s="240"/>
      <c r="L560" s="236" t="s">
        <v>241</v>
      </c>
      <c r="M560" s="235" t="str">
        <f t="shared" si="9"/>
        <v/>
      </c>
      <c r="N560" s="235"/>
    </row>
    <row r="561" spans="1:14">
      <c r="A561" s="231"/>
      <c r="B561" s="232"/>
      <c r="C561" s="233" t="str">
        <f>IF(B561&lt;&gt;"",MATCH(B561,'Exhibitor names'!$B$19:$B$118,0),"")</f>
        <v/>
      </c>
      <c r="D561" s="241"/>
      <c r="E561" s="235"/>
      <c r="F561" s="236"/>
      <c r="G561" s="236"/>
      <c r="H561" s="242"/>
      <c r="I561" s="241"/>
      <c r="J561" s="241"/>
      <c r="K561" s="240"/>
      <c r="L561" s="236" t="s">
        <v>241</v>
      </c>
      <c r="M561" s="235" t="str">
        <f t="shared" si="9"/>
        <v/>
      </c>
      <c r="N561" s="235"/>
    </row>
    <row r="562" spans="1:14">
      <c r="A562" s="231"/>
      <c r="B562" s="232"/>
      <c r="C562" s="233" t="str">
        <f>IF(B562&lt;&gt;"",MATCH(B562,'Exhibitor names'!$B$19:$B$118,0),"")</f>
        <v/>
      </c>
      <c r="D562" s="241"/>
      <c r="E562" s="235"/>
      <c r="F562" s="236"/>
      <c r="G562" s="236"/>
      <c r="H562" s="242"/>
      <c r="I562" s="241"/>
      <c r="J562" s="241"/>
      <c r="K562" s="240"/>
      <c r="L562" s="236" t="s">
        <v>241</v>
      </c>
      <c r="M562" s="235" t="str">
        <f t="shared" si="9"/>
        <v/>
      </c>
      <c r="N562" s="235"/>
    </row>
    <row r="563" spans="1:14">
      <c r="A563" s="231"/>
      <c r="B563" s="232"/>
      <c r="C563" s="233" t="str">
        <f>IF(B563&lt;&gt;"",MATCH(B563,'Exhibitor names'!$B$19:$B$118,0),"")</f>
        <v/>
      </c>
      <c r="D563" s="241"/>
      <c r="E563" s="235"/>
      <c r="F563" s="236"/>
      <c r="G563" s="236"/>
      <c r="H563" s="242"/>
      <c r="I563" s="241"/>
      <c r="J563" s="241"/>
      <c r="K563" s="240"/>
      <c r="L563" s="236" t="s">
        <v>241</v>
      </c>
      <c r="M563" s="235" t="str">
        <f t="shared" si="9"/>
        <v/>
      </c>
      <c r="N563" s="235"/>
    </row>
    <row r="564" spans="1:14">
      <c r="A564" s="231"/>
      <c r="B564" s="232"/>
      <c r="C564" s="233" t="str">
        <f>IF(B564&lt;&gt;"",MATCH(B564,'Exhibitor names'!$B$19:$B$118,0),"")</f>
        <v/>
      </c>
      <c r="D564" s="241"/>
      <c r="E564" s="235"/>
      <c r="F564" s="236"/>
      <c r="G564" s="236"/>
      <c r="H564" s="242"/>
      <c r="I564" s="241"/>
      <c r="J564" s="241"/>
      <c r="K564" s="240"/>
      <c r="L564" s="236" t="s">
        <v>241</v>
      </c>
      <c r="M564" s="235" t="str">
        <f t="shared" si="9"/>
        <v/>
      </c>
      <c r="N564" s="235"/>
    </row>
    <row r="565" spans="1:14">
      <c r="A565" s="231"/>
      <c r="B565" s="232"/>
      <c r="C565" s="233" t="str">
        <f>IF(B565&lt;&gt;"",MATCH(B565,'Exhibitor names'!$B$19:$B$118,0),"")</f>
        <v/>
      </c>
      <c r="D565" s="241"/>
      <c r="E565" s="235"/>
      <c r="F565" s="236"/>
      <c r="G565" s="236"/>
      <c r="H565" s="242"/>
      <c r="I565" s="241"/>
      <c r="J565" s="241"/>
      <c r="K565" s="240"/>
      <c r="L565" s="236" t="s">
        <v>241</v>
      </c>
      <c r="M565" s="235" t="str">
        <f t="shared" si="9"/>
        <v/>
      </c>
      <c r="N565" s="235"/>
    </row>
    <row r="566" spans="1:14">
      <c r="A566" s="231"/>
      <c r="B566" s="232"/>
      <c r="C566" s="233" t="str">
        <f>IF(B566&lt;&gt;"",MATCH(B566,'Exhibitor names'!$B$19:$B$118,0),"")</f>
        <v/>
      </c>
      <c r="D566" s="241"/>
      <c r="E566" s="235"/>
      <c r="F566" s="236"/>
      <c r="G566" s="236"/>
      <c r="H566" s="242"/>
      <c r="I566" s="241"/>
      <c r="J566" s="241"/>
      <c r="K566" s="240"/>
      <c r="L566" s="236" t="s">
        <v>241</v>
      </c>
      <c r="M566" s="235" t="str">
        <f t="shared" si="9"/>
        <v/>
      </c>
      <c r="N566" s="235"/>
    </row>
    <row r="567" spans="1:14">
      <c r="A567" s="231"/>
      <c r="B567" s="232"/>
      <c r="C567" s="233" t="str">
        <f>IF(B567&lt;&gt;"",MATCH(B567,'Exhibitor names'!$B$19:$B$118,0),"")</f>
        <v/>
      </c>
      <c r="D567" s="241"/>
      <c r="E567" s="235"/>
      <c r="F567" s="236"/>
      <c r="G567" s="236"/>
      <c r="H567" s="242"/>
      <c r="I567" s="241"/>
      <c r="J567" s="241"/>
      <c r="K567" s="240"/>
      <c r="L567" s="236" t="s">
        <v>241</v>
      </c>
      <c r="M567" s="235" t="str">
        <f t="shared" si="9"/>
        <v/>
      </c>
      <c r="N567" s="235"/>
    </row>
    <row r="568" spans="1:14">
      <c r="A568" s="231"/>
      <c r="B568" s="232"/>
      <c r="C568" s="233" t="str">
        <f>IF(B568&lt;&gt;"",MATCH(B568,'Exhibitor names'!$B$19:$B$118,0),"")</f>
        <v/>
      </c>
      <c r="D568" s="241"/>
      <c r="E568" s="235"/>
      <c r="F568" s="236"/>
      <c r="G568" s="236"/>
      <c r="H568" s="242"/>
      <c r="I568" s="241"/>
      <c r="J568" s="241"/>
      <c r="K568" s="240"/>
      <c r="L568" s="236" t="s">
        <v>241</v>
      </c>
      <c r="M568" s="235" t="str">
        <f t="shared" si="9"/>
        <v/>
      </c>
      <c r="N568" s="235"/>
    </row>
    <row r="569" spans="1:14">
      <c r="A569" s="231"/>
      <c r="B569" s="232"/>
      <c r="C569" s="233" t="str">
        <f>IF(B569&lt;&gt;"",MATCH(B569,'Exhibitor names'!$B$19:$B$118,0),"")</f>
        <v/>
      </c>
      <c r="D569" s="241"/>
      <c r="E569" s="235"/>
      <c r="F569" s="236"/>
      <c r="G569" s="236"/>
      <c r="H569" s="242"/>
      <c r="I569" s="241"/>
      <c r="J569" s="241"/>
      <c r="K569" s="240"/>
      <c r="L569" s="236" t="s">
        <v>241</v>
      </c>
      <c r="M569" s="235" t="str">
        <f t="shared" si="9"/>
        <v/>
      </c>
      <c r="N569" s="235"/>
    </row>
    <row r="570" spans="1:14">
      <c r="A570" s="231"/>
      <c r="B570" s="232"/>
      <c r="C570" s="233" t="str">
        <f>IF(B570&lt;&gt;"",MATCH(B570,'Exhibitor names'!$B$19:$B$118,0),"")</f>
        <v/>
      </c>
      <c r="D570" s="241"/>
      <c r="E570" s="235"/>
      <c r="F570" s="236"/>
      <c r="G570" s="236"/>
      <c r="H570" s="242"/>
      <c r="I570" s="241"/>
      <c r="J570" s="241"/>
      <c r="K570" s="240"/>
      <c r="L570" s="236" t="s">
        <v>241</v>
      </c>
      <c r="M570" s="235" t="str">
        <f t="shared" si="9"/>
        <v/>
      </c>
      <c r="N570" s="235"/>
    </row>
    <row r="571" spans="1:14">
      <c r="A571" s="231"/>
      <c r="B571" s="232"/>
      <c r="C571" s="233" t="str">
        <f>IF(B571&lt;&gt;"",MATCH(B571,'Exhibitor names'!$B$19:$B$118,0),"")</f>
        <v/>
      </c>
      <c r="D571" s="241"/>
      <c r="E571" s="235"/>
      <c r="F571" s="236"/>
      <c r="G571" s="236"/>
      <c r="H571" s="242"/>
      <c r="I571" s="241"/>
      <c r="J571" s="241"/>
      <c r="K571" s="240"/>
      <c r="L571" s="236" t="s">
        <v>241</v>
      </c>
      <c r="M571" s="235" t="str">
        <f t="shared" si="9"/>
        <v/>
      </c>
      <c r="N571" s="235"/>
    </row>
    <row r="572" spans="1:14">
      <c r="A572" s="231"/>
      <c r="B572" s="232"/>
      <c r="C572" s="233" t="str">
        <f>IF(B572&lt;&gt;"",MATCH(B572,'Exhibitor names'!$B$19:$B$118,0),"")</f>
        <v/>
      </c>
      <c r="D572" s="241"/>
      <c r="E572" s="235"/>
      <c r="F572" s="236"/>
      <c r="G572" s="236"/>
      <c r="H572" s="242"/>
      <c r="I572" s="241"/>
      <c r="J572" s="241"/>
      <c r="K572" s="240"/>
      <c r="L572" s="236" t="s">
        <v>241</v>
      </c>
      <c r="M572" s="235" t="str">
        <f t="shared" si="9"/>
        <v/>
      </c>
      <c r="N572" s="235"/>
    </row>
    <row r="573" spans="1:14">
      <c r="A573" s="231"/>
      <c r="B573" s="232"/>
      <c r="C573" s="233" t="str">
        <f>IF(B573&lt;&gt;"",MATCH(B573,'Exhibitor names'!$B$19:$B$118,0),"")</f>
        <v/>
      </c>
      <c r="D573" s="241"/>
      <c r="E573" s="235"/>
      <c r="F573" s="236"/>
      <c r="G573" s="236"/>
      <c r="H573" s="242"/>
      <c r="I573" s="241"/>
      <c r="J573" s="241"/>
      <c r="K573" s="240"/>
      <c r="L573" s="236" t="s">
        <v>241</v>
      </c>
      <c r="M573" s="235" t="str">
        <f t="shared" si="9"/>
        <v/>
      </c>
      <c r="N573" s="235"/>
    </row>
    <row r="574" spans="1:14">
      <c r="A574" s="231"/>
      <c r="B574" s="232"/>
      <c r="C574" s="233" t="str">
        <f>IF(B574&lt;&gt;"",MATCH(B574,'Exhibitor names'!$B$19:$B$118,0),"")</f>
        <v/>
      </c>
      <c r="D574" s="241"/>
      <c r="E574" s="235"/>
      <c r="F574" s="236"/>
      <c r="G574" s="236"/>
      <c r="H574" s="242"/>
      <c r="I574" s="241"/>
      <c r="J574" s="241"/>
      <c r="K574" s="240"/>
      <c r="L574" s="236" t="s">
        <v>241</v>
      </c>
      <c r="M574" s="235" t="str">
        <f t="shared" si="9"/>
        <v/>
      </c>
      <c r="N574" s="235"/>
    </row>
    <row r="575" spans="1:14">
      <c r="A575" s="231"/>
      <c r="B575" s="232"/>
      <c r="C575" s="233" t="str">
        <f>IF(B575&lt;&gt;"",MATCH(B575,'Exhibitor names'!$B$19:$B$118,0),"")</f>
        <v/>
      </c>
      <c r="D575" s="241"/>
      <c r="E575" s="235"/>
      <c r="F575" s="236"/>
      <c r="G575" s="236"/>
      <c r="H575" s="242"/>
      <c r="I575" s="241"/>
      <c r="J575" s="241"/>
      <c r="K575" s="240"/>
      <c r="L575" s="236" t="s">
        <v>241</v>
      </c>
      <c r="M575" s="235" t="str">
        <f t="shared" si="9"/>
        <v/>
      </c>
      <c r="N575" s="235"/>
    </row>
    <row r="576" spans="1:14">
      <c r="A576" s="231"/>
      <c r="B576" s="232"/>
      <c r="C576" s="233" t="str">
        <f>IF(B576&lt;&gt;"",MATCH(B576,'Exhibitor names'!$B$19:$B$118,0),"")</f>
        <v/>
      </c>
      <c r="D576" s="241"/>
      <c r="E576" s="235"/>
      <c r="F576" s="236"/>
      <c r="G576" s="236"/>
      <c r="H576" s="242"/>
      <c r="I576" s="241"/>
      <c r="J576" s="241"/>
      <c r="K576" s="240"/>
      <c r="L576" s="236" t="s">
        <v>241</v>
      </c>
      <c r="M576" s="235" t="str">
        <f t="shared" si="9"/>
        <v/>
      </c>
      <c r="N576" s="235"/>
    </row>
    <row r="577" spans="1:14">
      <c r="A577" s="231"/>
      <c r="B577" s="232"/>
      <c r="C577" s="233" t="str">
        <f>IF(B577&lt;&gt;"",MATCH(B577,'Exhibitor names'!$B$19:$B$118,0),"")</f>
        <v/>
      </c>
      <c r="D577" s="241"/>
      <c r="E577" s="235"/>
      <c r="F577" s="236"/>
      <c r="G577" s="236"/>
      <c r="H577" s="242"/>
      <c r="I577" s="241"/>
      <c r="J577" s="241"/>
      <c r="K577" s="240"/>
      <c r="L577" s="236" t="s">
        <v>241</v>
      </c>
      <c r="M577" s="235" t="str">
        <f t="shared" si="9"/>
        <v/>
      </c>
      <c r="N577" s="235"/>
    </row>
    <row r="578" spans="1:14">
      <c r="A578" s="231"/>
      <c r="B578" s="232"/>
      <c r="C578" s="233" t="str">
        <f>IF(B578&lt;&gt;"",MATCH(B578,'Exhibitor names'!$B$19:$B$118,0),"")</f>
        <v/>
      </c>
      <c r="D578" s="241"/>
      <c r="E578" s="235"/>
      <c r="F578" s="236"/>
      <c r="G578" s="236"/>
      <c r="H578" s="242"/>
      <c r="I578" s="241"/>
      <c r="J578" s="241"/>
      <c r="K578" s="240"/>
      <c r="L578" s="236" t="s">
        <v>241</v>
      </c>
      <c r="M578" s="235" t="str">
        <f t="shared" si="9"/>
        <v/>
      </c>
      <c r="N578" s="235"/>
    </row>
    <row r="579" spans="1:14">
      <c r="A579" s="231"/>
      <c r="B579" s="232"/>
      <c r="C579" s="233" t="str">
        <f>IF(B579&lt;&gt;"",MATCH(B579,'Exhibitor names'!$B$19:$B$118,0),"")</f>
        <v/>
      </c>
      <c r="D579" s="241"/>
      <c r="E579" s="235"/>
      <c r="F579" s="236"/>
      <c r="G579" s="236"/>
      <c r="H579" s="242"/>
      <c r="I579" s="241"/>
      <c r="J579" s="241"/>
      <c r="K579" s="240"/>
      <c r="L579" s="236" t="s">
        <v>241</v>
      </c>
      <c r="M579" s="235" t="str">
        <f t="shared" si="9"/>
        <v/>
      </c>
      <c r="N579" s="235"/>
    </row>
    <row r="580" spans="1:14">
      <c r="A580" s="231"/>
      <c r="B580" s="232"/>
      <c r="C580" s="233" t="str">
        <f>IF(B580&lt;&gt;"",MATCH(B580,'Exhibitor names'!$B$19:$B$118,0),"")</f>
        <v/>
      </c>
      <c r="D580" s="241"/>
      <c r="E580" s="235"/>
      <c r="F580" s="236"/>
      <c r="G580" s="236"/>
      <c r="H580" s="242"/>
      <c r="I580" s="241"/>
      <c r="J580" s="241"/>
      <c r="K580" s="240"/>
      <c r="L580" s="236" t="s">
        <v>241</v>
      </c>
      <c r="M580" s="235" t="str">
        <f t="shared" si="9"/>
        <v/>
      </c>
      <c r="N580" s="235"/>
    </row>
    <row r="581" spans="1:14">
      <c r="A581" s="231"/>
      <c r="B581" s="232"/>
      <c r="C581" s="233" t="str">
        <f>IF(B581&lt;&gt;"",MATCH(B581,'Exhibitor names'!$B$19:$B$118,0),"")</f>
        <v/>
      </c>
      <c r="D581" s="241"/>
      <c r="E581" s="235"/>
      <c r="F581" s="236"/>
      <c r="G581" s="236"/>
      <c r="H581" s="242"/>
      <c r="I581" s="241"/>
      <c r="J581" s="241"/>
      <c r="K581" s="240"/>
      <c r="L581" s="236" t="s">
        <v>241</v>
      </c>
      <c r="M581" s="235" t="str">
        <f t="shared" si="9"/>
        <v/>
      </c>
      <c r="N581" s="235"/>
    </row>
    <row r="582" spans="1:14">
      <c r="A582" s="231"/>
      <c r="B582" s="232"/>
      <c r="C582" s="233" t="str">
        <f>IF(B582&lt;&gt;"",MATCH(B582,'Exhibitor names'!$B$19:$B$118,0),"")</f>
        <v/>
      </c>
      <c r="D582" s="241"/>
      <c r="E582" s="235"/>
      <c r="F582" s="236"/>
      <c r="G582" s="236"/>
      <c r="H582" s="242"/>
      <c r="I582" s="241"/>
      <c r="J582" s="241"/>
      <c r="K582" s="240"/>
      <c r="L582" s="236" t="s">
        <v>241</v>
      </c>
      <c r="M582" s="235" t="str">
        <f t="shared" si="9"/>
        <v/>
      </c>
      <c r="N582" s="235"/>
    </row>
    <row r="583" spans="1:14">
      <c r="A583" s="231"/>
      <c r="B583" s="232"/>
      <c r="C583" s="233" t="str">
        <f>IF(B583&lt;&gt;"",MATCH(B583,'Exhibitor names'!$B$19:$B$118,0),"")</f>
        <v/>
      </c>
      <c r="D583" s="241"/>
      <c r="E583" s="235"/>
      <c r="F583" s="236"/>
      <c r="G583" s="236"/>
      <c r="H583" s="242"/>
      <c r="I583" s="241"/>
      <c r="J583" s="241"/>
      <c r="K583" s="240"/>
      <c r="L583" s="236" t="s">
        <v>241</v>
      </c>
      <c r="M583" s="235" t="str">
        <f t="shared" si="9"/>
        <v/>
      </c>
      <c r="N583" s="235"/>
    </row>
    <row r="584" spans="1:14">
      <c r="A584" s="231"/>
      <c r="B584" s="232"/>
      <c r="C584" s="233" t="str">
        <f>IF(B584&lt;&gt;"",MATCH(B584,'Exhibitor names'!$B$19:$B$118,0),"")</f>
        <v/>
      </c>
      <c r="D584" s="241"/>
      <c r="E584" s="235"/>
      <c r="F584" s="236"/>
      <c r="G584" s="236"/>
      <c r="H584" s="242"/>
      <c r="I584" s="241"/>
      <c r="J584" s="241"/>
      <c r="K584" s="240"/>
      <c r="L584" s="236" t="s">
        <v>241</v>
      </c>
      <c r="M584" s="235" t="str">
        <f t="shared" si="9"/>
        <v/>
      </c>
      <c r="N584" s="235"/>
    </row>
    <row r="585" spans="1:14">
      <c r="A585" s="231"/>
      <c r="B585" s="232"/>
      <c r="C585" s="233" t="str">
        <f>IF(B585&lt;&gt;"",MATCH(B585,'Exhibitor names'!$B$19:$B$118,0),"")</f>
        <v/>
      </c>
      <c r="D585" s="241"/>
      <c r="E585" s="235"/>
      <c r="F585" s="236"/>
      <c r="G585" s="236"/>
      <c r="H585" s="242"/>
      <c r="I585" s="241"/>
      <c r="J585" s="241"/>
      <c r="K585" s="240"/>
      <c r="L585" s="236" t="s">
        <v>241</v>
      </c>
      <c r="M585" s="235" t="str">
        <f t="shared" si="9"/>
        <v/>
      </c>
      <c r="N585" s="235"/>
    </row>
    <row r="586" spans="1:14">
      <c r="A586" s="231"/>
      <c r="B586" s="232"/>
      <c r="C586" s="233" t="str">
        <f>IF(B586&lt;&gt;"",MATCH(B586,'Exhibitor names'!$B$19:$B$118,0),"")</f>
        <v/>
      </c>
      <c r="D586" s="241"/>
      <c r="E586" s="235"/>
      <c r="F586" s="236"/>
      <c r="G586" s="236"/>
      <c r="H586" s="242"/>
      <c r="I586" s="241"/>
      <c r="J586" s="241"/>
      <c r="K586" s="240"/>
      <c r="L586" s="236" t="s">
        <v>241</v>
      </c>
      <c r="M586" s="235" t="str">
        <f t="shared" si="9"/>
        <v/>
      </c>
      <c r="N586" s="235"/>
    </row>
    <row r="587" spans="1:14">
      <c r="A587" s="231"/>
      <c r="B587" s="232"/>
      <c r="C587" s="233" t="str">
        <f>IF(B587&lt;&gt;"",MATCH(B587,'Exhibitor names'!$B$19:$B$118,0),"")</f>
        <v/>
      </c>
      <c r="D587" s="241"/>
      <c r="E587" s="235"/>
      <c r="F587" s="236"/>
      <c r="G587" s="236"/>
      <c r="H587" s="242"/>
      <c r="I587" s="241"/>
      <c r="J587" s="241"/>
      <c r="K587" s="240"/>
      <c r="L587" s="236" t="s">
        <v>241</v>
      </c>
      <c r="M587" s="235" t="str">
        <f t="shared" ref="M587:M650" si="10">IF(AND($A587&lt;&gt;"",$C587&lt;&gt;"",$D587&lt;&gt;"",$H587&lt;&gt;"",$I587&lt;&gt;"",$J587&lt;&gt;""),$A587,"")</f>
        <v/>
      </c>
      <c r="N587" s="235"/>
    </row>
    <row r="588" spans="1:14">
      <c r="A588" s="231"/>
      <c r="B588" s="232"/>
      <c r="C588" s="233" t="str">
        <f>IF(B588&lt;&gt;"",MATCH(B588,'Exhibitor names'!$B$19:$B$118,0),"")</f>
        <v/>
      </c>
      <c r="D588" s="241"/>
      <c r="E588" s="235"/>
      <c r="F588" s="236"/>
      <c r="G588" s="236"/>
      <c r="H588" s="242"/>
      <c r="I588" s="241"/>
      <c r="J588" s="241"/>
      <c r="K588" s="240"/>
      <c r="L588" s="236" t="s">
        <v>241</v>
      </c>
      <c r="M588" s="235" t="str">
        <f t="shared" si="10"/>
        <v/>
      </c>
      <c r="N588" s="235"/>
    </row>
    <row r="589" spans="1:14">
      <c r="A589" s="231"/>
      <c r="B589" s="232"/>
      <c r="C589" s="233" t="str">
        <f>IF(B589&lt;&gt;"",MATCH(B589,'Exhibitor names'!$B$19:$B$118,0),"")</f>
        <v/>
      </c>
      <c r="D589" s="241"/>
      <c r="E589" s="235"/>
      <c r="F589" s="236"/>
      <c r="G589" s="236"/>
      <c r="H589" s="242"/>
      <c r="I589" s="241"/>
      <c r="J589" s="241"/>
      <c r="K589" s="240"/>
      <c r="L589" s="236" t="s">
        <v>241</v>
      </c>
      <c r="M589" s="235" t="str">
        <f t="shared" si="10"/>
        <v/>
      </c>
      <c r="N589" s="235"/>
    </row>
    <row r="590" spans="1:14">
      <c r="A590" s="231"/>
      <c r="B590" s="232"/>
      <c r="C590" s="233" t="str">
        <f>IF(B590&lt;&gt;"",MATCH(B590,'Exhibitor names'!$B$19:$B$118,0),"")</f>
        <v/>
      </c>
      <c r="D590" s="241"/>
      <c r="E590" s="235"/>
      <c r="F590" s="236"/>
      <c r="G590" s="236"/>
      <c r="H590" s="242"/>
      <c r="I590" s="241"/>
      <c r="J590" s="241"/>
      <c r="K590" s="240"/>
      <c r="L590" s="236" t="s">
        <v>241</v>
      </c>
      <c r="M590" s="235" t="str">
        <f t="shared" si="10"/>
        <v/>
      </c>
      <c r="N590" s="235"/>
    </row>
    <row r="591" spans="1:14">
      <c r="A591" s="231"/>
      <c r="B591" s="232"/>
      <c r="C591" s="233" t="str">
        <f>IF(B591&lt;&gt;"",MATCH(B591,'Exhibitor names'!$B$19:$B$118,0),"")</f>
        <v/>
      </c>
      <c r="D591" s="241"/>
      <c r="E591" s="235"/>
      <c r="F591" s="236"/>
      <c r="G591" s="236"/>
      <c r="H591" s="242"/>
      <c r="I591" s="241"/>
      <c r="J591" s="241"/>
      <c r="K591" s="240"/>
      <c r="L591" s="236" t="s">
        <v>241</v>
      </c>
      <c r="M591" s="235" t="str">
        <f t="shared" si="10"/>
        <v/>
      </c>
      <c r="N591" s="235"/>
    </row>
    <row r="592" spans="1:14">
      <c r="A592" s="231"/>
      <c r="B592" s="232"/>
      <c r="C592" s="233" t="str">
        <f>IF(B592&lt;&gt;"",MATCH(B592,'Exhibitor names'!$B$19:$B$118,0),"")</f>
        <v/>
      </c>
      <c r="D592" s="241"/>
      <c r="E592" s="235"/>
      <c r="F592" s="236"/>
      <c r="G592" s="236"/>
      <c r="H592" s="242"/>
      <c r="I592" s="241"/>
      <c r="J592" s="241"/>
      <c r="K592" s="240"/>
      <c r="L592" s="236" t="s">
        <v>241</v>
      </c>
      <c r="M592" s="235" t="str">
        <f t="shared" si="10"/>
        <v/>
      </c>
      <c r="N592" s="235"/>
    </row>
    <row r="593" spans="1:14">
      <c r="A593" s="231"/>
      <c r="B593" s="232"/>
      <c r="C593" s="233" t="str">
        <f>IF(B593&lt;&gt;"",MATCH(B593,'Exhibitor names'!$B$19:$B$118,0),"")</f>
        <v/>
      </c>
      <c r="D593" s="241"/>
      <c r="E593" s="235"/>
      <c r="F593" s="236"/>
      <c r="G593" s="236"/>
      <c r="H593" s="242"/>
      <c r="I593" s="241"/>
      <c r="J593" s="241"/>
      <c r="K593" s="240"/>
      <c r="L593" s="236" t="s">
        <v>241</v>
      </c>
      <c r="M593" s="235" t="str">
        <f t="shared" si="10"/>
        <v/>
      </c>
      <c r="N593" s="235"/>
    </row>
    <row r="594" spans="1:14">
      <c r="A594" s="231"/>
      <c r="B594" s="232"/>
      <c r="C594" s="233" t="str">
        <f>IF(B594&lt;&gt;"",MATCH(B594,'Exhibitor names'!$B$19:$B$118,0),"")</f>
        <v/>
      </c>
      <c r="D594" s="241"/>
      <c r="E594" s="235"/>
      <c r="F594" s="236"/>
      <c r="G594" s="236"/>
      <c r="H594" s="242"/>
      <c r="I594" s="241"/>
      <c r="J594" s="241"/>
      <c r="K594" s="240"/>
      <c r="L594" s="236" t="s">
        <v>241</v>
      </c>
      <c r="M594" s="235" t="str">
        <f t="shared" si="10"/>
        <v/>
      </c>
      <c r="N594" s="235"/>
    </row>
    <row r="595" spans="1:14">
      <c r="A595" s="231"/>
      <c r="B595" s="232"/>
      <c r="C595" s="233" t="str">
        <f>IF(B595&lt;&gt;"",MATCH(B595,'Exhibitor names'!$B$19:$B$118,0),"")</f>
        <v/>
      </c>
      <c r="D595" s="241"/>
      <c r="E595" s="235"/>
      <c r="F595" s="236"/>
      <c r="G595" s="236"/>
      <c r="H595" s="242"/>
      <c r="I595" s="241"/>
      <c r="J595" s="241"/>
      <c r="K595" s="240"/>
      <c r="L595" s="236" t="s">
        <v>241</v>
      </c>
      <c r="M595" s="235" t="str">
        <f t="shared" si="10"/>
        <v/>
      </c>
      <c r="N595" s="235"/>
    </row>
    <row r="596" spans="1:14">
      <c r="A596" s="231"/>
      <c r="B596" s="232"/>
      <c r="C596" s="233" t="str">
        <f>IF(B596&lt;&gt;"",MATCH(B596,'Exhibitor names'!$B$19:$B$118,0),"")</f>
        <v/>
      </c>
      <c r="D596" s="241"/>
      <c r="E596" s="235"/>
      <c r="F596" s="236"/>
      <c r="G596" s="236"/>
      <c r="H596" s="242"/>
      <c r="I596" s="241"/>
      <c r="J596" s="241"/>
      <c r="K596" s="240"/>
      <c r="L596" s="236" t="s">
        <v>241</v>
      </c>
      <c r="M596" s="235" t="str">
        <f t="shared" si="10"/>
        <v/>
      </c>
      <c r="N596" s="235"/>
    </row>
    <row r="597" spans="1:14">
      <c r="A597" s="231"/>
      <c r="B597" s="232"/>
      <c r="C597" s="233" t="str">
        <f>IF(B597&lt;&gt;"",MATCH(B597,'Exhibitor names'!$B$19:$B$118,0),"")</f>
        <v/>
      </c>
      <c r="D597" s="241"/>
      <c r="E597" s="235"/>
      <c r="F597" s="236"/>
      <c r="G597" s="236"/>
      <c r="H597" s="242"/>
      <c r="I597" s="241"/>
      <c r="J597" s="241"/>
      <c r="K597" s="240"/>
      <c r="L597" s="236" t="s">
        <v>241</v>
      </c>
      <c r="M597" s="235" t="str">
        <f t="shared" si="10"/>
        <v/>
      </c>
      <c r="N597" s="235"/>
    </row>
    <row r="598" spans="1:14">
      <c r="A598" s="231"/>
      <c r="B598" s="232"/>
      <c r="C598" s="233" t="str">
        <f>IF(B598&lt;&gt;"",MATCH(B598,'Exhibitor names'!$B$19:$B$118,0),"")</f>
        <v/>
      </c>
      <c r="D598" s="241"/>
      <c r="E598" s="235"/>
      <c r="F598" s="236"/>
      <c r="G598" s="236"/>
      <c r="H598" s="242"/>
      <c r="I598" s="241"/>
      <c r="J598" s="241"/>
      <c r="K598" s="240"/>
      <c r="L598" s="236" t="s">
        <v>241</v>
      </c>
      <c r="M598" s="235" t="str">
        <f t="shared" si="10"/>
        <v/>
      </c>
      <c r="N598" s="235"/>
    </row>
    <row r="599" spans="1:14">
      <c r="A599" s="231"/>
      <c r="B599" s="232"/>
      <c r="C599" s="233" t="str">
        <f>IF(B599&lt;&gt;"",MATCH(B599,'Exhibitor names'!$B$19:$B$118,0),"")</f>
        <v/>
      </c>
      <c r="D599" s="241"/>
      <c r="E599" s="235"/>
      <c r="F599" s="236"/>
      <c r="G599" s="236"/>
      <c r="H599" s="242"/>
      <c r="I599" s="241"/>
      <c r="J599" s="241"/>
      <c r="K599" s="240"/>
      <c r="L599" s="236" t="s">
        <v>241</v>
      </c>
      <c r="M599" s="235" t="str">
        <f t="shared" si="10"/>
        <v/>
      </c>
      <c r="N599" s="235"/>
    </row>
    <row r="600" spans="1:14">
      <c r="A600" s="231"/>
      <c r="B600" s="232"/>
      <c r="C600" s="233" t="str">
        <f>IF(B600&lt;&gt;"",MATCH(B600,'Exhibitor names'!$B$19:$B$118,0),"")</f>
        <v/>
      </c>
      <c r="D600" s="241"/>
      <c r="E600" s="235"/>
      <c r="F600" s="236"/>
      <c r="G600" s="236"/>
      <c r="H600" s="242"/>
      <c r="I600" s="241"/>
      <c r="J600" s="241"/>
      <c r="K600" s="240"/>
      <c r="L600" s="236" t="s">
        <v>241</v>
      </c>
      <c r="M600" s="235" t="str">
        <f t="shared" si="10"/>
        <v/>
      </c>
      <c r="N600" s="235"/>
    </row>
    <row r="601" spans="1:14">
      <c r="A601" s="231"/>
      <c r="B601" s="232"/>
      <c r="C601" s="233" t="str">
        <f>IF(B601&lt;&gt;"",MATCH(B601,'Exhibitor names'!$B$19:$B$118,0),"")</f>
        <v/>
      </c>
      <c r="D601" s="241"/>
      <c r="E601" s="235"/>
      <c r="F601" s="236"/>
      <c r="G601" s="236"/>
      <c r="H601" s="242"/>
      <c r="I601" s="241"/>
      <c r="J601" s="241"/>
      <c r="K601" s="240"/>
      <c r="L601" s="236" t="s">
        <v>241</v>
      </c>
      <c r="M601" s="235" t="str">
        <f t="shared" si="10"/>
        <v/>
      </c>
      <c r="N601" s="235"/>
    </row>
    <row r="602" spans="1:14">
      <c r="A602" s="231"/>
      <c r="B602" s="232"/>
      <c r="C602" s="233" t="str">
        <f>IF(B602&lt;&gt;"",MATCH(B602,'Exhibitor names'!$B$19:$B$118,0),"")</f>
        <v/>
      </c>
      <c r="D602" s="241"/>
      <c r="E602" s="235"/>
      <c r="F602" s="236"/>
      <c r="G602" s="236"/>
      <c r="H602" s="242"/>
      <c r="I602" s="241"/>
      <c r="J602" s="241"/>
      <c r="K602" s="240"/>
      <c r="L602" s="236" t="s">
        <v>241</v>
      </c>
      <c r="M602" s="235" t="str">
        <f t="shared" si="10"/>
        <v/>
      </c>
      <c r="N602" s="235"/>
    </row>
    <row r="603" spans="1:14">
      <c r="A603" s="231"/>
      <c r="B603" s="232"/>
      <c r="C603" s="233" t="str">
        <f>IF(B603&lt;&gt;"",MATCH(B603,'Exhibitor names'!$B$19:$B$118,0),"")</f>
        <v/>
      </c>
      <c r="D603" s="241"/>
      <c r="E603" s="235"/>
      <c r="F603" s="236"/>
      <c r="G603" s="236"/>
      <c r="H603" s="242"/>
      <c r="I603" s="241"/>
      <c r="J603" s="241"/>
      <c r="K603" s="240"/>
      <c r="L603" s="236" t="s">
        <v>241</v>
      </c>
      <c r="M603" s="235" t="str">
        <f t="shared" si="10"/>
        <v/>
      </c>
      <c r="N603" s="235"/>
    </row>
    <row r="604" spans="1:14">
      <c r="A604" s="231"/>
      <c r="B604" s="232"/>
      <c r="C604" s="233" t="str">
        <f>IF(B604&lt;&gt;"",MATCH(B604,'Exhibitor names'!$B$19:$B$118,0),"")</f>
        <v/>
      </c>
      <c r="D604" s="241"/>
      <c r="E604" s="235"/>
      <c r="F604" s="236"/>
      <c r="G604" s="236"/>
      <c r="H604" s="242"/>
      <c r="I604" s="241"/>
      <c r="J604" s="241"/>
      <c r="K604" s="240"/>
      <c r="L604" s="236" t="s">
        <v>241</v>
      </c>
      <c r="M604" s="235" t="str">
        <f t="shared" si="10"/>
        <v/>
      </c>
      <c r="N604" s="235"/>
    </row>
    <row r="605" spans="1:14">
      <c r="A605" s="231"/>
      <c r="B605" s="232"/>
      <c r="C605" s="233" t="str">
        <f>IF(B605&lt;&gt;"",MATCH(B605,'Exhibitor names'!$B$19:$B$118,0),"")</f>
        <v/>
      </c>
      <c r="D605" s="241"/>
      <c r="E605" s="235"/>
      <c r="F605" s="236"/>
      <c r="G605" s="236"/>
      <c r="H605" s="242"/>
      <c r="I605" s="241"/>
      <c r="J605" s="241"/>
      <c r="K605" s="240"/>
      <c r="L605" s="236" t="s">
        <v>241</v>
      </c>
      <c r="M605" s="235" t="str">
        <f t="shared" si="10"/>
        <v/>
      </c>
      <c r="N605" s="235"/>
    </row>
    <row r="606" spans="1:14">
      <c r="A606" s="231"/>
      <c r="B606" s="232"/>
      <c r="C606" s="233" t="str">
        <f>IF(B606&lt;&gt;"",MATCH(B606,'Exhibitor names'!$B$19:$B$118,0),"")</f>
        <v/>
      </c>
      <c r="D606" s="241"/>
      <c r="E606" s="235"/>
      <c r="F606" s="236"/>
      <c r="G606" s="236"/>
      <c r="H606" s="242"/>
      <c r="I606" s="241"/>
      <c r="J606" s="241"/>
      <c r="K606" s="240"/>
      <c r="L606" s="236" t="s">
        <v>241</v>
      </c>
      <c r="M606" s="235" t="str">
        <f t="shared" si="10"/>
        <v/>
      </c>
      <c r="N606" s="235"/>
    </row>
    <row r="607" spans="1:14">
      <c r="A607" s="231"/>
      <c r="B607" s="232"/>
      <c r="C607" s="233" t="str">
        <f>IF(B607&lt;&gt;"",MATCH(B607,'Exhibitor names'!$B$19:$B$118,0),"")</f>
        <v/>
      </c>
      <c r="D607" s="241"/>
      <c r="E607" s="235"/>
      <c r="F607" s="236"/>
      <c r="G607" s="236"/>
      <c r="H607" s="242"/>
      <c r="I607" s="241"/>
      <c r="J607" s="241"/>
      <c r="K607" s="240"/>
      <c r="L607" s="236" t="s">
        <v>241</v>
      </c>
      <c r="M607" s="235" t="str">
        <f t="shared" si="10"/>
        <v/>
      </c>
      <c r="N607" s="235"/>
    </row>
    <row r="608" spans="1:14">
      <c r="A608" s="231"/>
      <c r="B608" s="232"/>
      <c r="C608" s="233" t="str">
        <f>IF(B608&lt;&gt;"",MATCH(B608,'Exhibitor names'!$B$19:$B$118,0),"")</f>
        <v/>
      </c>
      <c r="D608" s="241"/>
      <c r="E608" s="235"/>
      <c r="F608" s="236"/>
      <c r="G608" s="236"/>
      <c r="H608" s="242"/>
      <c r="I608" s="241"/>
      <c r="J608" s="241"/>
      <c r="K608" s="240"/>
      <c r="L608" s="236" t="s">
        <v>241</v>
      </c>
      <c r="M608" s="235" t="str">
        <f t="shared" si="10"/>
        <v/>
      </c>
      <c r="N608" s="235"/>
    </row>
    <row r="609" spans="1:14">
      <c r="A609" s="231"/>
      <c r="B609" s="232"/>
      <c r="C609" s="233" t="str">
        <f>IF(B609&lt;&gt;"",MATCH(B609,'Exhibitor names'!$B$19:$B$118,0),"")</f>
        <v/>
      </c>
      <c r="D609" s="241"/>
      <c r="E609" s="235"/>
      <c r="F609" s="236"/>
      <c r="G609" s="236"/>
      <c r="H609" s="242"/>
      <c r="I609" s="241"/>
      <c r="J609" s="241"/>
      <c r="K609" s="240"/>
      <c r="L609" s="236" t="s">
        <v>241</v>
      </c>
      <c r="M609" s="235" t="str">
        <f t="shared" si="10"/>
        <v/>
      </c>
      <c r="N609" s="235"/>
    </row>
    <row r="610" spans="1:14">
      <c r="A610" s="231"/>
      <c r="B610" s="232"/>
      <c r="C610" s="233" t="str">
        <f>IF(B610&lt;&gt;"",MATCH(B610,'Exhibitor names'!$B$19:$B$118,0),"")</f>
        <v/>
      </c>
      <c r="D610" s="241"/>
      <c r="E610" s="235"/>
      <c r="F610" s="236"/>
      <c r="G610" s="236"/>
      <c r="H610" s="242"/>
      <c r="I610" s="241"/>
      <c r="J610" s="241"/>
      <c r="K610" s="240"/>
      <c r="L610" s="236" t="s">
        <v>241</v>
      </c>
      <c r="M610" s="235" t="str">
        <f t="shared" si="10"/>
        <v/>
      </c>
      <c r="N610" s="235"/>
    </row>
    <row r="611" spans="1:14">
      <c r="A611" s="231"/>
      <c r="B611" s="232"/>
      <c r="C611" s="233" t="str">
        <f>IF(B611&lt;&gt;"",MATCH(B611,'Exhibitor names'!$B$19:$B$118,0),"")</f>
        <v/>
      </c>
      <c r="D611" s="241"/>
      <c r="E611" s="235"/>
      <c r="F611" s="236"/>
      <c r="G611" s="236"/>
      <c r="H611" s="242"/>
      <c r="I611" s="241"/>
      <c r="J611" s="241"/>
      <c r="K611" s="240"/>
      <c r="L611" s="236" t="s">
        <v>241</v>
      </c>
      <c r="M611" s="235" t="str">
        <f t="shared" si="10"/>
        <v/>
      </c>
      <c r="N611" s="235"/>
    </row>
    <row r="612" spans="1:14">
      <c r="A612" s="231"/>
      <c r="B612" s="232"/>
      <c r="C612" s="233" t="str">
        <f>IF(B612&lt;&gt;"",MATCH(B612,'Exhibitor names'!$B$19:$B$118,0),"")</f>
        <v/>
      </c>
      <c r="D612" s="241"/>
      <c r="E612" s="235"/>
      <c r="F612" s="236"/>
      <c r="G612" s="236"/>
      <c r="H612" s="242"/>
      <c r="I612" s="241"/>
      <c r="J612" s="241"/>
      <c r="K612" s="240"/>
      <c r="L612" s="236" t="s">
        <v>241</v>
      </c>
      <c r="M612" s="235" t="str">
        <f t="shared" si="10"/>
        <v/>
      </c>
      <c r="N612" s="235"/>
    </row>
    <row r="613" spans="1:14">
      <c r="A613" s="231"/>
      <c r="B613" s="232"/>
      <c r="C613" s="233" t="str">
        <f>IF(B613&lt;&gt;"",MATCH(B613,'Exhibitor names'!$B$19:$B$118,0),"")</f>
        <v/>
      </c>
      <c r="D613" s="241"/>
      <c r="E613" s="235"/>
      <c r="F613" s="236"/>
      <c r="G613" s="236"/>
      <c r="H613" s="242"/>
      <c r="I613" s="241"/>
      <c r="J613" s="241"/>
      <c r="K613" s="240"/>
      <c r="L613" s="236" t="s">
        <v>241</v>
      </c>
      <c r="M613" s="235" t="str">
        <f t="shared" si="10"/>
        <v/>
      </c>
      <c r="N613" s="235"/>
    </row>
    <row r="614" spans="1:14">
      <c r="A614" s="231"/>
      <c r="B614" s="232"/>
      <c r="C614" s="233" t="str">
        <f>IF(B614&lt;&gt;"",MATCH(B614,'Exhibitor names'!$B$19:$B$118,0),"")</f>
        <v/>
      </c>
      <c r="D614" s="241"/>
      <c r="E614" s="235"/>
      <c r="F614" s="236"/>
      <c r="G614" s="236"/>
      <c r="H614" s="242"/>
      <c r="I614" s="241"/>
      <c r="J614" s="241"/>
      <c r="K614" s="240"/>
      <c r="L614" s="236" t="s">
        <v>241</v>
      </c>
      <c r="M614" s="235" t="str">
        <f t="shared" si="10"/>
        <v/>
      </c>
      <c r="N614" s="235"/>
    </row>
    <row r="615" spans="1:14">
      <c r="A615" s="231"/>
      <c r="B615" s="232"/>
      <c r="C615" s="233" t="str">
        <f>IF(B615&lt;&gt;"",MATCH(B615,'Exhibitor names'!$B$19:$B$118,0),"")</f>
        <v/>
      </c>
      <c r="D615" s="241"/>
      <c r="E615" s="235"/>
      <c r="F615" s="236"/>
      <c r="G615" s="236"/>
      <c r="H615" s="242"/>
      <c r="I615" s="241"/>
      <c r="J615" s="241"/>
      <c r="K615" s="240"/>
      <c r="L615" s="236" t="s">
        <v>241</v>
      </c>
      <c r="M615" s="235" t="str">
        <f t="shared" si="10"/>
        <v/>
      </c>
      <c r="N615" s="235"/>
    </row>
    <row r="616" spans="1:14">
      <c r="A616" s="231"/>
      <c r="B616" s="232"/>
      <c r="C616" s="233" t="str">
        <f>IF(B616&lt;&gt;"",MATCH(B616,'Exhibitor names'!$B$19:$B$118,0),"")</f>
        <v/>
      </c>
      <c r="D616" s="241"/>
      <c r="E616" s="235"/>
      <c r="F616" s="236"/>
      <c r="G616" s="236"/>
      <c r="H616" s="242"/>
      <c r="I616" s="241"/>
      <c r="J616" s="241"/>
      <c r="K616" s="240"/>
      <c r="L616" s="236" t="s">
        <v>241</v>
      </c>
      <c r="M616" s="235" t="str">
        <f t="shared" si="10"/>
        <v/>
      </c>
      <c r="N616" s="235"/>
    </row>
    <row r="617" spans="1:14">
      <c r="A617" s="231"/>
      <c r="B617" s="232"/>
      <c r="C617" s="233" t="str">
        <f>IF(B617&lt;&gt;"",MATCH(B617,'Exhibitor names'!$B$19:$B$118,0),"")</f>
        <v/>
      </c>
      <c r="D617" s="241"/>
      <c r="E617" s="235"/>
      <c r="F617" s="236"/>
      <c r="G617" s="236"/>
      <c r="H617" s="242"/>
      <c r="I617" s="241"/>
      <c r="J617" s="241"/>
      <c r="K617" s="240"/>
      <c r="L617" s="236" t="s">
        <v>241</v>
      </c>
      <c r="M617" s="235" t="str">
        <f t="shared" si="10"/>
        <v/>
      </c>
      <c r="N617" s="235"/>
    </row>
    <row r="618" spans="1:14">
      <c r="A618" s="231"/>
      <c r="B618" s="232"/>
      <c r="C618" s="233" t="str">
        <f>IF(B618&lt;&gt;"",MATCH(B618,'Exhibitor names'!$B$19:$B$118,0),"")</f>
        <v/>
      </c>
      <c r="D618" s="241"/>
      <c r="E618" s="235"/>
      <c r="F618" s="236"/>
      <c r="G618" s="236"/>
      <c r="H618" s="242"/>
      <c r="I618" s="241"/>
      <c r="J618" s="241"/>
      <c r="K618" s="240"/>
      <c r="L618" s="236" t="s">
        <v>241</v>
      </c>
      <c r="M618" s="235" t="str">
        <f t="shared" si="10"/>
        <v/>
      </c>
      <c r="N618" s="235"/>
    </row>
    <row r="619" spans="1:14">
      <c r="A619" s="231"/>
      <c r="B619" s="232"/>
      <c r="C619" s="233" t="str">
        <f>IF(B619&lt;&gt;"",MATCH(B619,'Exhibitor names'!$B$19:$B$118,0),"")</f>
        <v/>
      </c>
      <c r="D619" s="241"/>
      <c r="E619" s="235"/>
      <c r="F619" s="236"/>
      <c r="G619" s="236"/>
      <c r="H619" s="242"/>
      <c r="I619" s="241"/>
      <c r="J619" s="241"/>
      <c r="K619" s="240"/>
      <c r="L619" s="236" t="s">
        <v>241</v>
      </c>
      <c r="M619" s="235" t="str">
        <f t="shared" si="10"/>
        <v/>
      </c>
      <c r="N619" s="235"/>
    </row>
    <row r="620" spans="1:14">
      <c r="A620" s="231"/>
      <c r="B620" s="232"/>
      <c r="C620" s="233" t="str">
        <f>IF(B620&lt;&gt;"",MATCH(B620,'Exhibitor names'!$B$19:$B$118,0),"")</f>
        <v/>
      </c>
      <c r="D620" s="241"/>
      <c r="E620" s="235"/>
      <c r="F620" s="236"/>
      <c r="G620" s="236"/>
      <c r="H620" s="242"/>
      <c r="I620" s="241"/>
      <c r="J620" s="241"/>
      <c r="K620" s="240"/>
      <c r="L620" s="236" t="s">
        <v>241</v>
      </c>
      <c r="M620" s="235" t="str">
        <f t="shared" si="10"/>
        <v/>
      </c>
      <c r="N620" s="235"/>
    </row>
    <row r="621" spans="1:14">
      <c r="A621" s="231"/>
      <c r="B621" s="232"/>
      <c r="C621" s="233" t="str">
        <f>IF(B621&lt;&gt;"",MATCH(B621,'Exhibitor names'!$B$19:$B$118,0),"")</f>
        <v/>
      </c>
      <c r="D621" s="241"/>
      <c r="E621" s="235"/>
      <c r="F621" s="236"/>
      <c r="G621" s="236"/>
      <c r="H621" s="242"/>
      <c r="I621" s="241"/>
      <c r="J621" s="241"/>
      <c r="K621" s="240"/>
      <c r="L621" s="236" t="s">
        <v>241</v>
      </c>
      <c r="M621" s="235" t="str">
        <f t="shared" si="10"/>
        <v/>
      </c>
      <c r="N621" s="235"/>
    </row>
    <row r="622" spans="1:14">
      <c r="A622" s="231"/>
      <c r="B622" s="232"/>
      <c r="C622" s="233" t="str">
        <f>IF(B622&lt;&gt;"",MATCH(B622,'Exhibitor names'!$B$19:$B$118,0),"")</f>
        <v/>
      </c>
      <c r="D622" s="241"/>
      <c r="E622" s="235"/>
      <c r="F622" s="236"/>
      <c r="G622" s="236"/>
      <c r="H622" s="242"/>
      <c r="I622" s="241"/>
      <c r="J622" s="241"/>
      <c r="K622" s="240"/>
      <c r="L622" s="236" t="s">
        <v>241</v>
      </c>
      <c r="M622" s="235" t="str">
        <f t="shared" si="10"/>
        <v/>
      </c>
      <c r="N622" s="235"/>
    </row>
    <row r="623" spans="1:14">
      <c r="A623" s="231"/>
      <c r="B623" s="232"/>
      <c r="C623" s="233" t="str">
        <f>IF(B623&lt;&gt;"",MATCH(B623,'Exhibitor names'!$B$19:$B$118,0),"")</f>
        <v/>
      </c>
      <c r="D623" s="241"/>
      <c r="E623" s="235"/>
      <c r="F623" s="236"/>
      <c r="G623" s="236"/>
      <c r="H623" s="242"/>
      <c r="I623" s="241"/>
      <c r="J623" s="241"/>
      <c r="K623" s="240"/>
      <c r="L623" s="236" t="s">
        <v>241</v>
      </c>
      <c r="M623" s="235" t="str">
        <f t="shared" si="10"/>
        <v/>
      </c>
      <c r="N623" s="235"/>
    </row>
    <row r="624" spans="1:14">
      <c r="A624" s="231"/>
      <c r="B624" s="232"/>
      <c r="C624" s="233" t="str">
        <f>IF(B624&lt;&gt;"",MATCH(B624,'Exhibitor names'!$B$19:$B$118,0),"")</f>
        <v/>
      </c>
      <c r="D624" s="241"/>
      <c r="E624" s="235"/>
      <c r="F624" s="236"/>
      <c r="G624" s="236"/>
      <c r="H624" s="242"/>
      <c r="I624" s="241"/>
      <c r="J624" s="241"/>
      <c r="K624" s="240"/>
      <c r="L624" s="236" t="s">
        <v>241</v>
      </c>
      <c r="M624" s="235" t="str">
        <f t="shared" si="10"/>
        <v/>
      </c>
      <c r="N624" s="235"/>
    </row>
    <row r="625" spans="1:14">
      <c r="A625" s="231"/>
      <c r="B625" s="232"/>
      <c r="C625" s="233" t="str">
        <f>IF(B625&lt;&gt;"",MATCH(B625,'Exhibitor names'!$B$19:$B$118,0),"")</f>
        <v/>
      </c>
      <c r="D625" s="241"/>
      <c r="E625" s="235"/>
      <c r="F625" s="236"/>
      <c r="G625" s="236"/>
      <c r="H625" s="242"/>
      <c r="I625" s="241"/>
      <c r="J625" s="241"/>
      <c r="K625" s="240"/>
      <c r="L625" s="236" t="s">
        <v>241</v>
      </c>
      <c r="M625" s="235" t="str">
        <f t="shared" si="10"/>
        <v/>
      </c>
      <c r="N625" s="235"/>
    </row>
    <row r="626" spans="1:14">
      <c r="A626" s="231"/>
      <c r="B626" s="232"/>
      <c r="C626" s="233" t="str">
        <f>IF(B626&lt;&gt;"",MATCH(B626,'Exhibitor names'!$B$19:$B$118,0),"")</f>
        <v/>
      </c>
      <c r="D626" s="241"/>
      <c r="E626" s="235"/>
      <c r="F626" s="236"/>
      <c r="G626" s="236"/>
      <c r="H626" s="242"/>
      <c r="I626" s="241"/>
      <c r="J626" s="241"/>
      <c r="K626" s="240"/>
      <c r="L626" s="236" t="s">
        <v>241</v>
      </c>
      <c r="M626" s="235" t="str">
        <f t="shared" si="10"/>
        <v/>
      </c>
      <c r="N626" s="235"/>
    </row>
    <row r="627" spans="1:14">
      <c r="A627" s="231"/>
      <c r="B627" s="232"/>
      <c r="C627" s="233" t="str">
        <f>IF(B627&lt;&gt;"",MATCH(B627,'Exhibitor names'!$B$19:$B$118,0),"")</f>
        <v/>
      </c>
      <c r="D627" s="241"/>
      <c r="E627" s="235"/>
      <c r="F627" s="236"/>
      <c r="G627" s="236"/>
      <c r="H627" s="242"/>
      <c r="I627" s="241"/>
      <c r="J627" s="241"/>
      <c r="K627" s="240"/>
      <c r="L627" s="236" t="s">
        <v>241</v>
      </c>
      <c r="M627" s="235" t="str">
        <f t="shared" si="10"/>
        <v/>
      </c>
      <c r="N627" s="235"/>
    </row>
    <row r="628" spans="1:14">
      <c r="A628" s="231"/>
      <c r="B628" s="232"/>
      <c r="C628" s="233" t="str">
        <f>IF(B628&lt;&gt;"",MATCH(B628,'Exhibitor names'!$B$19:$B$118,0),"")</f>
        <v/>
      </c>
      <c r="D628" s="241"/>
      <c r="E628" s="235"/>
      <c r="F628" s="236"/>
      <c r="G628" s="236"/>
      <c r="H628" s="242"/>
      <c r="I628" s="241"/>
      <c r="J628" s="241"/>
      <c r="K628" s="240"/>
      <c r="L628" s="236" t="s">
        <v>241</v>
      </c>
      <c r="M628" s="235" t="str">
        <f t="shared" si="10"/>
        <v/>
      </c>
      <c r="N628" s="235"/>
    </row>
    <row r="629" spans="1:14">
      <c r="A629" s="231"/>
      <c r="B629" s="232"/>
      <c r="C629" s="233" t="str">
        <f>IF(B629&lt;&gt;"",MATCH(B629,'Exhibitor names'!$B$19:$B$118,0),"")</f>
        <v/>
      </c>
      <c r="D629" s="241"/>
      <c r="E629" s="235"/>
      <c r="F629" s="236"/>
      <c r="G629" s="236"/>
      <c r="H629" s="242"/>
      <c r="I629" s="241"/>
      <c r="J629" s="241"/>
      <c r="K629" s="240"/>
      <c r="L629" s="236" t="s">
        <v>241</v>
      </c>
      <c r="M629" s="235" t="str">
        <f t="shared" si="10"/>
        <v/>
      </c>
      <c r="N629" s="235"/>
    </row>
    <row r="630" spans="1:14">
      <c r="A630" s="231"/>
      <c r="B630" s="232"/>
      <c r="C630" s="233" t="str">
        <f>IF(B630&lt;&gt;"",MATCH(B630,'Exhibitor names'!$B$19:$B$118,0),"")</f>
        <v/>
      </c>
      <c r="D630" s="241"/>
      <c r="E630" s="235"/>
      <c r="F630" s="236"/>
      <c r="G630" s="236"/>
      <c r="H630" s="242"/>
      <c r="I630" s="241"/>
      <c r="J630" s="241"/>
      <c r="K630" s="240"/>
      <c r="L630" s="236" t="s">
        <v>241</v>
      </c>
      <c r="M630" s="235" t="str">
        <f t="shared" si="10"/>
        <v/>
      </c>
      <c r="N630" s="235"/>
    </row>
    <row r="631" spans="1:14">
      <c r="A631" s="231"/>
      <c r="B631" s="232"/>
      <c r="C631" s="233" t="str">
        <f>IF(B631&lt;&gt;"",MATCH(B631,'Exhibitor names'!$B$19:$B$118,0),"")</f>
        <v/>
      </c>
      <c r="D631" s="241"/>
      <c r="E631" s="235"/>
      <c r="F631" s="236"/>
      <c r="G631" s="236"/>
      <c r="H631" s="242"/>
      <c r="I631" s="241"/>
      <c r="J631" s="241"/>
      <c r="K631" s="240"/>
      <c r="L631" s="236" t="s">
        <v>241</v>
      </c>
      <c r="M631" s="235" t="str">
        <f t="shared" si="10"/>
        <v/>
      </c>
      <c r="N631" s="235"/>
    </row>
    <row r="632" spans="1:14">
      <c r="A632" s="231"/>
      <c r="B632" s="232"/>
      <c r="C632" s="233" t="str">
        <f>IF(B632&lt;&gt;"",MATCH(B632,'Exhibitor names'!$B$19:$B$118,0),"")</f>
        <v/>
      </c>
      <c r="D632" s="241"/>
      <c r="E632" s="235"/>
      <c r="F632" s="236"/>
      <c r="G632" s="236"/>
      <c r="H632" s="242"/>
      <c r="I632" s="241"/>
      <c r="J632" s="241"/>
      <c r="K632" s="240"/>
      <c r="L632" s="236" t="s">
        <v>241</v>
      </c>
      <c r="M632" s="235" t="str">
        <f t="shared" si="10"/>
        <v/>
      </c>
      <c r="N632" s="235"/>
    </row>
    <row r="633" spans="1:14">
      <c r="A633" s="231"/>
      <c r="B633" s="232"/>
      <c r="C633" s="233" t="str">
        <f>IF(B633&lt;&gt;"",MATCH(B633,'Exhibitor names'!$B$19:$B$118,0),"")</f>
        <v/>
      </c>
      <c r="D633" s="241"/>
      <c r="E633" s="235"/>
      <c r="F633" s="236"/>
      <c r="G633" s="236"/>
      <c r="H633" s="242"/>
      <c r="I633" s="241"/>
      <c r="J633" s="241"/>
      <c r="K633" s="240"/>
      <c r="L633" s="236" t="s">
        <v>241</v>
      </c>
      <c r="M633" s="235" t="str">
        <f t="shared" si="10"/>
        <v/>
      </c>
      <c r="N633" s="235"/>
    </row>
    <row r="634" spans="1:14">
      <c r="A634" s="231"/>
      <c r="B634" s="232"/>
      <c r="C634" s="233" t="str">
        <f>IF(B634&lt;&gt;"",MATCH(B634,'Exhibitor names'!$B$19:$B$118,0),"")</f>
        <v/>
      </c>
      <c r="D634" s="241"/>
      <c r="E634" s="235"/>
      <c r="F634" s="236"/>
      <c r="G634" s="236"/>
      <c r="H634" s="242"/>
      <c r="I634" s="241"/>
      <c r="J634" s="241"/>
      <c r="K634" s="240"/>
      <c r="L634" s="236" t="s">
        <v>241</v>
      </c>
      <c r="M634" s="235" t="str">
        <f t="shared" si="10"/>
        <v/>
      </c>
      <c r="N634" s="235"/>
    </row>
    <row r="635" spans="1:14">
      <c r="A635" s="231"/>
      <c r="B635" s="232"/>
      <c r="C635" s="233" t="str">
        <f>IF(B635&lt;&gt;"",MATCH(B635,'Exhibitor names'!$B$19:$B$118,0),"")</f>
        <v/>
      </c>
      <c r="D635" s="241"/>
      <c r="E635" s="235"/>
      <c r="F635" s="236"/>
      <c r="G635" s="236"/>
      <c r="H635" s="242"/>
      <c r="I635" s="241"/>
      <c r="J635" s="241"/>
      <c r="K635" s="240"/>
      <c r="L635" s="236" t="s">
        <v>241</v>
      </c>
      <c r="M635" s="235" t="str">
        <f t="shared" si="10"/>
        <v/>
      </c>
      <c r="N635" s="235"/>
    </row>
    <row r="636" spans="1:14">
      <c r="A636" s="231"/>
      <c r="B636" s="232"/>
      <c r="C636" s="233" t="str">
        <f>IF(B636&lt;&gt;"",MATCH(B636,'Exhibitor names'!$B$19:$B$118,0),"")</f>
        <v/>
      </c>
      <c r="D636" s="241"/>
      <c r="E636" s="235"/>
      <c r="F636" s="236"/>
      <c r="G636" s="236"/>
      <c r="H636" s="242"/>
      <c r="I636" s="241"/>
      <c r="J636" s="241"/>
      <c r="K636" s="240"/>
      <c r="L636" s="236" t="s">
        <v>241</v>
      </c>
      <c r="M636" s="235" t="str">
        <f t="shared" si="10"/>
        <v/>
      </c>
      <c r="N636" s="235"/>
    </row>
    <row r="637" spans="1:14">
      <c r="A637" s="231"/>
      <c r="B637" s="232"/>
      <c r="C637" s="233" t="str">
        <f>IF(B637&lt;&gt;"",MATCH(B637,'Exhibitor names'!$B$19:$B$118,0),"")</f>
        <v/>
      </c>
      <c r="D637" s="241"/>
      <c r="E637" s="235"/>
      <c r="F637" s="236"/>
      <c r="G637" s="236"/>
      <c r="H637" s="242"/>
      <c r="I637" s="241"/>
      <c r="J637" s="241"/>
      <c r="K637" s="240"/>
      <c r="L637" s="236" t="s">
        <v>241</v>
      </c>
      <c r="M637" s="235" t="str">
        <f t="shared" si="10"/>
        <v/>
      </c>
      <c r="N637" s="235"/>
    </row>
    <row r="638" spans="1:14">
      <c r="A638" s="231"/>
      <c r="B638" s="232"/>
      <c r="C638" s="233" t="str">
        <f>IF(B638&lt;&gt;"",MATCH(B638,'Exhibitor names'!$B$19:$B$118,0),"")</f>
        <v/>
      </c>
      <c r="D638" s="241"/>
      <c r="E638" s="235"/>
      <c r="F638" s="236"/>
      <c r="G638" s="236"/>
      <c r="H638" s="242"/>
      <c r="I638" s="241"/>
      <c r="J638" s="241"/>
      <c r="K638" s="240"/>
      <c r="L638" s="236" t="s">
        <v>241</v>
      </c>
      <c r="M638" s="235" t="str">
        <f t="shared" si="10"/>
        <v/>
      </c>
      <c r="N638" s="235"/>
    </row>
    <row r="639" spans="1:14">
      <c r="A639" s="231"/>
      <c r="B639" s="232"/>
      <c r="C639" s="233" t="str">
        <f>IF(B639&lt;&gt;"",MATCH(B639,'Exhibitor names'!$B$19:$B$118,0),"")</f>
        <v/>
      </c>
      <c r="D639" s="241"/>
      <c r="E639" s="235"/>
      <c r="F639" s="236"/>
      <c r="G639" s="236"/>
      <c r="H639" s="242"/>
      <c r="I639" s="241"/>
      <c r="J639" s="241"/>
      <c r="K639" s="240"/>
      <c r="L639" s="236" t="s">
        <v>241</v>
      </c>
      <c r="M639" s="235" t="str">
        <f t="shared" si="10"/>
        <v/>
      </c>
      <c r="N639" s="235"/>
    </row>
    <row r="640" spans="1:14">
      <c r="A640" s="231"/>
      <c r="B640" s="232"/>
      <c r="C640" s="233" t="str">
        <f>IF(B640&lt;&gt;"",MATCH(B640,'Exhibitor names'!$B$19:$B$118,0),"")</f>
        <v/>
      </c>
      <c r="D640" s="241"/>
      <c r="E640" s="235"/>
      <c r="F640" s="236"/>
      <c r="G640" s="236"/>
      <c r="H640" s="242"/>
      <c r="I640" s="241"/>
      <c r="J640" s="241"/>
      <c r="K640" s="240"/>
      <c r="L640" s="236" t="s">
        <v>241</v>
      </c>
      <c r="M640" s="235" t="str">
        <f t="shared" si="10"/>
        <v/>
      </c>
      <c r="N640" s="235"/>
    </row>
    <row r="641" spans="1:14">
      <c r="A641" s="231"/>
      <c r="B641" s="232"/>
      <c r="C641" s="233" t="str">
        <f>IF(B641&lt;&gt;"",MATCH(B641,'Exhibitor names'!$B$19:$B$118,0),"")</f>
        <v/>
      </c>
      <c r="D641" s="241"/>
      <c r="E641" s="235"/>
      <c r="F641" s="236"/>
      <c r="G641" s="236"/>
      <c r="H641" s="242"/>
      <c r="I641" s="241"/>
      <c r="J641" s="241"/>
      <c r="K641" s="240"/>
      <c r="L641" s="236" t="s">
        <v>241</v>
      </c>
      <c r="M641" s="235" t="str">
        <f t="shared" si="10"/>
        <v/>
      </c>
      <c r="N641" s="235"/>
    </row>
    <row r="642" spans="1:14">
      <c r="A642" s="231"/>
      <c r="B642" s="232"/>
      <c r="C642" s="233" t="str">
        <f>IF(B642&lt;&gt;"",MATCH(B642,'Exhibitor names'!$B$19:$B$118,0),"")</f>
        <v/>
      </c>
      <c r="D642" s="241"/>
      <c r="E642" s="235"/>
      <c r="F642" s="236"/>
      <c r="G642" s="236"/>
      <c r="H642" s="242"/>
      <c r="I642" s="241"/>
      <c r="J642" s="241"/>
      <c r="K642" s="240"/>
      <c r="L642" s="236" t="s">
        <v>241</v>
      </c>
      <c r="M642" s="235" t="str">
        <f t="shared" si="10"/>
        <v/>
      </c>
      <c r="N642" s="235"/>
    </row>
    <row r="643" spans="1:14">
      <c r="A643" s="231"/>
      <c r="B643" s="232"/>
      <c r="C643" s="233" t="str">
        <f>IF(B643&lt;&gt;"",MATCH(B643,'Exhibitor names'!$B$19:$B$118,0),"")</f>
        <v/>
      </c>
      <c r="D643" s="241"/>
      <c r="E643" s="235"/>
      <c r="F643" s="236"/>
      <c r="G643" s="236"/>
      <c r="H643" s="242"/>
      <c r="I643" s="241"/>
      <c r="J643" s="241"/>
      <c r="K643" s="240"/>
      <c r="L643" s="236" t="s">
        <v>241</v>
      </c>
      <c r="M643" s="235" t="str">
        <f t="shared" si="10"/>
        <v/>
      </c>
      <c r="N643" s="235"/>
    </row>
    <row r="644" spans="1:14">
      <c r="A644" s="231"/>
      <c r="B644" s="232"/>
      <c r="C644" s="233" t="str">
        <f>IF(B644&lt;&gt;"",MATCH(B644,'Exhibitor names'!$B$19:$B$118,0),"")</f>
        <v/>
      </c>
      <c r="D644" s="241"/>
      <c r="E644" s="235"/>
      <c r="F644" s="236"/>
      <c r="G644" s="236"/>
      <c r="H644" s="242"/>
      <c r="I644" s="241"/>
      <c r="J644" s="241"/>
      <c r="K644" s="240"/>
      <c r="L644" s="236" t="s">
        <v>241</v>
      </c>
      <c r="M644" s="235" t="str">
        <f t="shared" si="10"/>
        <v/>
      </c>
      <c r="N644" s="235"/>
    </row>
    <row r="645" spans="1:14">
      <c r="A645" s="231"/>
      <c r="B645" s="232"/>
      <c r="C645" s="233" t="str">
        <f>IF(B645&lt;&gt;"",MATCH(B645,'Exhibitor names'!$B$19:$B$118,0),"")</f>
        <v/>
      </c>
      <c r="D645" s="241"/>
      <c r="E645" s="235"/>
      <c r="F645" s="236"/>
      <c r="G645" s="236"/>
      <c r="H645" s="242"/>
      <c r="I645" s="241"/>
      <c r="J645" s="241"/>
      <c r="K645" s="240"/>
      <c r="L645" s="236" t="s">
        <v>241</v>
      </c>
      <c r="M645" s="235" t="str">
        <f t="shared" si="10"/>
        <v/>
      </c>
      <c r="N645" s="235"/>
    </row>
    <row r="646" spans="1:14">
      <c r="A646" s="231"/>
      <c r="B646" s="232"/>
      <c r="C646" s="233" t="str">
        <f>IF(B646&lt;&gt;"",MATCH(B646,'Exhibitor names'!$B$19:$B$118,0),"")</f>
        <v/>
      </c>
      <c r="D646" s="241"/>
      <c r="E646" s="235"/>
      <c r="F646" s="236"/>
      <c r="G646" s="236"/>
      <c r="H646" s="242"/>
      <c r="I646" s="241"/>
      <c r="J646" s="241"/>
      <c r="K646" s="240"/>
      <c r="L646" s="236" t="s">
        <v>241</v>
      </c>
      <c r="M646" s="235" t="str">
        <f t="shared" si="10"/>
        <v/>
      </c>
      <c r="N646" s="235"/>
    </row>
    <row r="647" spans="1:14">
      <c r="A647" s="231"/>
      <c r="B647" s="232"/>
      <c r="C647" s="233" t="str">
        <f>IF(B647&lt;&gt;"",MATCH(B647,'Exhibitor names'!$B$19:$B$118,0),"")</f>
        <v/>
      </c>
      <c r="D647" s="241"/>
      <c r="E647" s="235"/>
      <c r="F647" s="236"/>
      <c r="G647" s="236"/>
      <c r="H647" s="242"/>
      <c r="I647" s="241"/>
      <c r="J647" s="241"/>
      <c r="K647" s="240"/>
      <c r="L647" s="236" t="s">
        <v>241</v>
      </c>
      <c r="M647" s="235" t="str">
        <f t="shared" si="10"/>
        <v/>
      </c>
      <c r="N647" s="235"/>
    </row>
    <row r="648" spans="1:14">
      <c r="A648" s="231"/>
      <c r="B648" s="232"/>
      <c r="C648" s="233" t="str">
        <f>IF(B648&lt;&gt;"",MATCH(B648,'Exhibitor names'!$B$19:$B$118,0),"")</f>
        <v/>
      </c>
      <c r="D648" s="241"/>
      <c r="E648" s="235"/>
      <c r="F648" s="236"/>
      <c r="G648" s="236"/>
      <c r="H648" s="242"/>
      <c r="I648" s="241"/>
      <c r="J648" s="241"/>
      <c r="K648" s="240"/>
      <c r="L648" s="236" t="s">
        <v>241</v>
      </c>
      <c r="M648" s="235" t="str">
        <f t="shared" si="10"/>
        <v/>
      </c>
      <c r="N648" s="235"/>
    </row>
    <row r="649" spans="1:14">
      <c r="A649" s="231"/>
      <c r="B649" s="232"/>
      <c r="C649" s="233" t="str">
        <f>IF(B649&lt;&gt;"",MATCH(B649,'Exhibitor names'!$B$19:$B$118,0),"")</f>
        <v/>
      </c>
      <c r="D649" s="241"/>
      <c r="E649" s="235"/>
      <c r="F649" s="236"/>
      <c r="G649" s="236"/>
      <c r="H649" s="242"/>
      <c r="I649" s="241"/>
      <c r="J649" s="241"/>
      <c r="K649" s="240"/>
      <c r="L649" s="236" t="s">
        <v>241</v>
      </c>
      <c r="M649" s="235" t="str">
        <f t="shared" si="10"/>
        <v/>
      </c>
      <c r="N649" s="235"/>
    </row>
    <row r="650" spans="1:14">
      <c r="A650" s="231"/>
      <c r="B650" s="232"/>
      <c r="C650" s="233" t="str">
        <f>IF(B650&lt;&gt;"",MATCH(B650,'Exhibitor names'!$B$19:$B$118,0),"")</f>
        <v/>
      </c>
      <c r="D650" s="241"/>
      <c r="E650" s="235"/>
      <c r="F650" s="236"/>
      <c r="G650" s="236"/>
      <c r="H650" s="242"/>
      <c r="I650" s="241"/>
      <c r="J650" s="241"/>
      <c r="K650" s="240"/>
      <c r="L650" s="236" t="s">
        <v>241</v>
      </c>
      <c r="M650" s="235" t="str">
        <f t="shared" si="10"/>
        <v/>
      </c>
      <c r="N650" s="235"/>
    </row>
    <row r="651" spans="1:14">
      <c r="A651" s="231"/>
      <c r="B651" s="232"/>
      <c r="C651" s="233" t="str">
        <f>IF(B651&lt;&gt;"",MATCH(B651,'Exhibitor names'!$B$19:$B$118,0),"")</f>
        <v/>
      </c>
      <c r="D651" s="241"/>
      <c r="E651" s="235"/>
      <c r="F651" s="236"/>
      <c r="G651" s="236"/>
      <c r="H651" s="242"/>
      <c r="I651" s="241"/>
      <c r="J651" s="241"/>
      <c r="K651" s="240"/>
      <c r="L651" s="236" t="s">
        <v>241</v>
      </c>
      <c r="M651" s="235" t="str">
        <f t="shared" ref="M651:M714" si="11">IF(AND($A651&lt;&gt;"",$C651&lt;&gt;"",$D651&lt;&gt;"",$H651&lt;&gt;"",$I651&lt;&gt;"",$J651&lt;&gt;""),$A651,"")</f>
        <v/>
      </c>
      <c r="N651" s="235"/>
    </row>
    <row r="652" spans="1:14">
      <c r="A652" s="231"/>
      <c r="B652" s="232"/>
      <c r="C652" s="233" t="str">
        <f>IF(B652&lt;&gt;"",MATCH(B652,'Exhibitor names'!$B$19:$B$118,0),"")</f>
        <v/>
      </c>
      <c r="D652" s="241"/>
      <c r="E652" s="235"/>
      <c r="F652" s="236"/>
      <c r="G652" s="236"/>
      <c r="H652" s="242"/>
      <c r="I652" s="241"/>
      <c r="J652" s="241"/>
      <c r="K652" s="240"/>
      <c r="L652" s="236" t="s">
        <v>241</v>
      </c>
      <c r="M652" s="235" t="str">
        <f t="shared" si="11"/>
        <v/>
      </c>
      <c r="N652" s="235"/>
    </row>
    <row r="653" spans="1:14">
      <c r="A653" s="231"/>
      <c r="B653" s="232"/>
      <c r="C653" s="233" t="str">
        <f>IF(B653&lt;&gt;"",MATCH(B653,'Exhibitor names'!$B$19:$B$118,0),"")</f>
        <v/>
      </c>
      <c r="D653" s="241"/>
      <c r="E653" s="235"/>
      <c r="F653" s="236"/>
      <c r="G653" s="236"/>
      <c r="H653" s="242"/>
      <c r="I653" s="241"/>
      <c r="J653" s="241"/>
      <c r="K653" s="240"/>
      <c r="L653" s="236" t="s">
        <v>241</v>
      </c>
      <c r="M653" s="235" t="str">
        <f t="shared" si="11"/>
        <v/>
      </c>
      <c r="N653" s="235"/>
    </row>
    <row r="654" spans="1:14">
      <c r="A654" s="231"/>
      <c r="B654" s="232"/>
      <c r="C654" s="233" t="str">
        <f>IF(B654&lt;&gt;"",MATCH(B654,'Exhibitor names'!$B$19:$B$118,0),"")</f>
        <v/>
      </c>
      <c r="D654" s="241"/>
      <c r="E654" s="235"/>
      <c r="F654" s="236"/>
      <c r="G654" s="236"/>
      <c r="H654" s="242"/>
      <c r="I654" s="241"/>
      <c r="J654" s="241"/>
      <c r="K654" s="240"/>
      <c r="L654" s="236" t="s">
        <v>241</v>
      </c>
      <c r="M654" s="235" t="str">
        <f t="shared" si="11"/>
        <v/>
      </c>
      <c r="N654" s="235"/>
    </row>
    <row r="655" spans="1:14">
      <c r="A655" s="231"/>
      <c r="B655" s="232"/>
      <c r="C655" s="233" t="str">
        <f>IF(B655&lt;&gt;"",MATCH(B655,'Exhibitor names'!$B$19:$B$118,0),"")</f>
        <v/>
      </c>
      <c r="D655" s="241"/>
      <c r="E655" s="235"/>
      <c r="F655" s="236"/>
      <c r="G655" s="236"/>
      <c r="H655" s="242"/>
      <c r="I655" s="241"/>
      <c r="J655" s="241"/>
      <c r="K655" s="240"/>
      <c r="L655" s="236" t="s">
        <v>241</v>
      </c>
      <c r="M655" s="235" t="str">
        <f t="shared" si="11"/>
        <v/>
      </c>
      <c r="N655" s="235"/>
    </row>
    <row r="656" spans="1:14">
      <c r="A656" s="231"/>
      <c r="B656" s="232"/>
      <c r="C656" s="233" t="str">
        <f>IF(B656&lt;&gt;"",MATCH(B656,'Exhibitor names'!$B$19:$B$118,0),"")</f>
        <v/>
      </c>
      <c r="D656" s="241"/>
      <c r="E656" s="235"/>
      <c r="F656" s="236"/>
      <c r="G656" s="236"/>
      <c r="H656" s="242"/>
      <c r="I656" s="241"/>
      <c r="J656" s="241"/>
      <c r="K656" s="240"/>
      <c r="L656" s="236" t="s">
        <v>241</v>
      </c>
      <c r="M656" s="235" t="str">
        <f t="shared" si="11"/>
        <v/>
      </c>
      <c r="N656" s="235"/>
    </row>
    <row r="657" spans="1:14">
      <c r="A657" s="231"/>
      <c r="B657" s="232"/>
      <c r="C657" s="233" t="str">
        <f>IF(B657&lt;&gt;"",MATCH(B657,'Exhibitor names'!$B$19:$B$118,0),"")</f>
        <v/>
      </c>
      <c r="D657" s="241"/>
      <c r="E657" s="235"/>
      <c r="F657" s="236"/>
      <c r="G657" s="236"/>
      <c r="H657" s="242"/>
      <c r="I657" s="241"/>
      <c r="J657" s="241"/>
      <c r="K657" s="240"/>
      <c r="L657" s="236" t="s">
        <v>241</v>
      </c>
      <c r="M657" s="235" t="str">
        <f t="shared" si="11"/>
        <v/>
      </c>
      <c r="N657" s="235"/>
    </row>
    <row r="658" spans="1:14">
      <c r="A658" s="231"/>
      <c r="B658" s="232"/>
      <c r="C658" s="233" t="str">
        <f>IF(B658&lt;&gt;"",MATCH(B658,'Exhibitor names'!$B$19:$B$118,0),"")</f>
        <v/>
      </c>
      <c r="D658" s="241"/>
      <c r="E658" s="235"/>
      <c r="F658" s="236"/>
      <c r="G658" s="236"/>
      <c r="H658" s="242"/>
      <c r="I658" s="241"/>
      <c r="J658" s="241"/>
      <c r="K658" s="240"/>
      <c r="L658" s="236" t="s">
        <v>241</v>
      </c>
      <c r="M658" s="235" t="str">
        <f t="shared" si="11"/>
        <v/>
      </c>
      <c r="N658" s="235"/>
    </row>
    <row r="659" spans="1:14">
      <c r="A659" s="231"/>
      <c r="B659" s="232"/>
      <c r="C659" s="233" t="str">
        <f>IF(B659&lt;&gt;"",MATCH(B659,'Exhibitor names'!$B$19:$B$118,0),"")</f>
        <v/>
      </c>
      <c r="D659" s="241"/>
      <c r="E659" s="235"/>
      <c r="F659" s="236"/>
      <c r="G659" s="236"/>
      <c r="H659" s="242"/>
      <c r="I659" s="241"/>
      <c r="J659" s="241"/>
      <c r="K659" s="240"/>
      <c r="L659" s="236" t="s">
        <v>241</v>
      </c>
      <c r="M659" s="235" t="str">
        <f t="shared" si="11"/>
        <v/>
      </c>
      <c r="N659" s="235"/>
    </row>
    <row r="660" spans="1:14">
      <c r="A660" s="231"/>
      <c r="B660" s="232"/>
      <c r="C660" s="233" t="str">
        <f>IF(B660&lt;&gt;"",MATCH(B660,'Exhibitor names'!$B$19:$B$118,0),"")</f>
        <v/>
      </c>
      <c r="D660" s="241"/>
      <c r="E660" s="235"/>
      <c r="F660" s="236"/>
      <c r="G660" s="236"/>
      <c r="H660" s="242"/>
      <c r="I660" s="241"/>
      <c r="J660" s="241"/>
      <c r="K660" s="240"/>
      <c r="L660" s="236" t="s">
        <v>241</v>
      </c>
      <c r="M660" s="235" t="str">
        <f t="shared" si="11"/>
        <v/>
      </c>
      <c r="N660" s="235"/>
    </row>
    <row r="661" spans="1:14">
      <c r="A661" s="231"/>
      <c r="B661" s="232"/>
      <c r="C661" s="233" t="str">
        <f>IF(B661&lt;&gt;"",MATCH(B661,'Exhibitor names'!$B$19:$B$118,0),"")</f>
        <v/>
      </c>
      <c r="D661" s="241"/>
      <c r="E661" s="235"/>
      <c r="F661" s="236"/>
      <c r="G661" s="236"/>
      <c r="H661" s="242"/>
      <c r="I661" s="241"/>
      <c r="J661" s="241"/>
      <c r="K661" s="240"/>
      <c r="L661" s="236" t="s">
        <v>241</v>
      </c>
      <c r="M661" s="235" t="str">
        <f t="shared" si="11"/>
        <v/>
      </c>
      <c r="N661" s="235"/>
    </row>
    <row r="662" spans="1:14">
      <c r="A662" s="231"/>
      <c r="B662" s="232"/>
      <c r="C662" s="233" t="str">
        <f>IF(B662&lt;&gt;"",MATCH(B662,'Exhibitor names'!$B$19:$B$118,0),"")</f>
        <v/>
      </c>
      <c r="D662" s="241"/>
      <c r="E662" s="235"/>
      <c r="F662" s="236"/>
      <c r="G662" s="236"/>
      <c r="H662" s="242"/>
      <c r="I662" s="241"/>
      <c r="J662" s="241"/>
      <c r="K662" s="240"/>
      <c r="L662" s="236" t="s">
        <v>241</v>
      </c>
      <c r="M662" s="235" t="str">
        <f t="shared" si="11"/>
        <v/>
      </c>
      <c r="N662" s="235"/>
    </row>
    <row r="663" spans="1:14">
      <c r="A663" s="231"/>
      <c r="B663" s="232"/>
      <c r="C663" s="233" t="str">
        <f>IF(B663&lt;&gt;"",MATCH(B663,'Exhibitor names'!$B$19:$B$118,0),"")</f>
        <v/>
      </c>
      <c r="D663" s="241"/>
      <c r="E663" s="235"/>
      <c r="F663" s="236"/>
      <c r="G663" s="236"/>
      <c r="H663" s="242"/>
      <c r="I663" s="241"/>
      <c r="J663" s="241"/>
      <c r="K663" s="240"/>
      <c r="L663" s="236" t="s">
        <v>241</v>
      </c>
      <c r="M663" s="235" t="str">
        <f t="shared" si="11"/>
        <v/>
      </c>
      <c r="N663" s="235"/>
    </row>
    <row r="664" spans="1:14">
      <c r="A664" s="231"/>
      <c r="B664" s="232"/>
      <c r="C664" s="233" t="str">
        <f>IF(B664&lt;&gt;"",MATCH(B664,'Exhibitor names'!$B$19:$B$118,0),"")</f>
        <v/>
      </c>
      <c r="D664" s="241"/>
      <c r="E664" s="235"/>
      <c r="F664" s="236"/>
      <c r="G664" s="236"/>
      <c r="H664" s="242"/>
      <c r="I664" s="241"/>
      <c r="J664" s="241"/>
      <c r="K664" s="240"/>
      <c r="L664" s="236" t="s">
        <v>241</v>
      </c>
      <c r="M664" s="235" t="str">
        <f t="shared" si="11"/>
        <v/>
      </c>
      <c r="N664" s="235"/>
    </row>
    <row r="665" spans="1:14">
      <c r="A665" s="231"/>
      <c r="B665" s="232"/>
      <c r="C665" s="233" t="str">
        <f>IF(B665&lt;&gt;"",MATCH(B665,'Exhibitor names'!$B$19:$B$118,0),"")</f>
        <v/>
      </c>
      <c r="D665" s="241"/>
      <c r="E665" s="235"/>
      <c r="F665" s="236"/>
      <c r="G665" s="236"/>
      <c r="H665" s="242"/>
      <c r="I665" s="241"/>
      <c r="J665" s="241"/>
      <c r="K665" s="240"/>
      <c r="L665" s="236" t="s">
        <v>241</v>
      </c>
      <c r="M665" s="235" t="str">
        <f t="shared" si="11"/>
        <v/>
      </c>
      <c r="N665" s="235"/>
    </row>
    <row r="666" spans="1:14">
      <c r="A666" s="231"/>
      <c r="B666" s="232"/>
      <c r="C666" s="233" t="str">
        <f>IF(B666&lt;&gt;"",MATCH(B666,'Exhibitor names'!$B$19:$B$118,0),"")</f>
        <v/>
      </c>
      <c r="D666" s="241"/>
      <c r="E666" s="235"/>
      <c r="F666" s="236"/>
      <c r="G666" s="236"/>
      <c r="H666" s="242"/>
      <c r="I666" s="241"/>
      <c r="J666" s="241"/>
      <c r="K666" s="240"/>
      <c r="L666" s="236" t="s">
        <v>241</v>
      </c>
      <c r="M666" s="235" t="str">
        <f t="shared" si="11"/>
        <v/>
      </c>
      <c r="N666" s="235"/>
    </row>
    <row r="667" spans="1:14">
      <c r="A667" s="231"/>
      <c r="B667" s="232"/>
      <c r="C667" s="233" t="str">
        <f>IF(B667&lt;&gt;"",MATCH(B667,'Exhibitor names'!$B$19:$B$118,0),"")</f>
        <v/>
      </c>
      <c r="D667" s="241"/>
      <c r="E667" s="235"/>
      <c r="F667" s="236"/>
      <c r="G667" s="236"/>
      <c r="H667" s="242"/>
      <c r="I667" s="241"/>
      <c r="J667" s="241"/>
      <c r="K667" s="240"/>
      <c r="L667" s="236" t="s">
        <v>241</v>
      </c>
      <c r="M667" s="235" t="str">
        <f t="shared" si="11"/>
        <v/>
      </c>
      <c r="N667" s="235"/>
    </row>
    <row r="668" spans="1:14">
      <c r="A668" s="231"/>
      <c r="B668" s="232"/>
      <c r="C668" s="233" t="str">
        <f>IF(B668&lt;&gt;"",MATCH(B668,'Exhibitor names'!$B$19:$B$118,0),"")</f>
        <v/>
      </c>
      <c r="D668" s="241"/>
      <c r="E668" s="235"/>
      <c r="F668" s="236"/>
      <c r="G668" s="236"/>
      <c r="H668" s="242"/>
      <c r="I668" s="241"/>
      <c r="J668" s="241"/>
      <c r="K668" s="240"/>
      <c r="L668" s="236" t="s">
        <v>241</v>
      </c>
      <c r="M668" s="235" t="str">
        <f t="shared" si="11"/>
        <v/>
      </c>
      <c r="N668" s="235"/>
    </row>
    <row r="669" spans="1:14">
      <c r="A669" s="231"/>
      <c r="B669" s="232"/>
      <c r="C669" s="233" t="str">
        <f>IF(B669&lt;&gt;"",MATCH(B669,'Exhibitor names'!$B$19:$B$118,0),"")</f>
        <v/>
      </c>
      <c r="D669" s="241"/>
      <c r="E669" s="235"/>
      <c r="F669" s="236"/>
      <c r="G669" s="236"/>
      <c r="H669" s="242"/>
      <c r="I669" s="241"/>
      <c r="J669" s="241"/>
      <c r="K669" s="240"/>
      <c r="L669" s="236" t="s">
        <v>241</v>
      </c>
      <c r="M669" s="235" t="str">
        <f t="shared" si="11"/>
        <v/>
      </c>
      <c r="N669" s="235"/>
    </row>
    <row r="670" spans="1:14">
      <c r="A670" s="231"/>
      <c r="B670" s="232"/>
      <c r="C670" s="233" t="str">
        <f>IF(B670&lt;&gt;"",MATCH(B670,'Exhibitor names'!$B$19:$B$118,0),"")</f>
        <v/>
      </c>
      <c r="D670" s="241"/>
      <c r="E670" s="235"/>
      <c r="F670" s="236"/>
      <c r="G670" s="236"/>
      <c r="H670" s="242"/>
      <c r="I670" s="241"/>
      <c r="J670" s="241"/>
      <c r="K670" s="240"/>
      <c r="L670" s="236" t="s">
        <v>241</v>
      </c>
      <c r="M670" s="235" t="str">
        <f t="shared" si="11"/>
        <v/>
      </c>
      <c r="N670" s="235"/>
    </row>
    <row r="671" spans="1:14">
      <c r="A671" s="231"/>
      <c r="B671" s="232"/>
      <c r="C671" s="233" t="str">
        <f>IF(B671&lt;&gt;"",MATCH(B671,'Exhibitor names'!$B$19:$B$118,0),"")</f>
        <v/>
      </c>
      <c r="D671" s="241"/>
      <c r="E671" s="235"/>
      <c r="F671" s="236"/>
      <c r="G671" s="236"/>
      <c r="H671" s="242"/>
      <c r="I671" s="241"/>
      <c r="J671" s="241"/>
      <c r="K671" s="240"/>
      <c r="L671" s="236" t="s">
        <v>241</v>
      </c>
      <c r="M671" s="235" t="str">
        <f t="shared" si="11"/>
        <v/>
      </c>
      <c r="N671" s="235"/>
    </row>
    <row r="672" spans="1:14">
      <c r="A672" s="231"/>
      <c r="B672" s="232"/>
      <c r="C672" s="233" t="str">
        <f>IF(B672&lt;&gt;"",MATCH(B672,'Exhibitor names'!$B$19:$B$118,0),"")</f>
        <v/>
      </c>
      <c r="D672" s="241"/>
      <c r="E672" s="235"/>
      <c r="F672" s="236"/>
      <c r="G672" s="236"/>
      <c r="H672" s="242"/>
      <c r="I672" s="241"/>
      <c r="J672" s="241"/>
      <c r="K672" s="240"/>
      <c r="L672" s="236" t="s">
        <v>241</v>
      </c>
      <c r="M672" s="235" t="str">
        <f t="shared" si="11"/>
        <v/>
      </c>
      <c r="N672" s="235"/>
    </row>
    <row r="673" spans="1:14">
      <c r="A673" s="231"/>
      <c r="B673" s="232"/>
      <c r="C673" s="233" t="str">
        <f>IF(B673&lt;&gt;"",MATCH(B673,'Exhibitor names'!$B$19:$B$118,0),"")</f>
        <v/>
      </c>
      <c r="D673" s="241"/>
      <c r="E673" s="235"/>
      <c r="F673" s="236"/>
      <c r="G673" s="236"/>
      <c r="H673" s="242"/>
      <c r="I673" s="241"/>
      <c r="J673" s="241"/>
      <c r="K673" s="240"/>
      <c r="L673" s="236" t="s">
        <v>241</v>
      </c>
      <c r="M673" s="235" t="str">
        <f t="shared" si="11"/>
        <v/>
      </c>
      <c r="N673" s="235"/>
    </row>
    <row r="674" spans="1:14">
      <c r="A674" s="231"/>
      <c r="B674" s="232"/>
      <c r="C674" s="233" t="str">
        <f>IF(B674&lt;&gt;"",MATCH(B674,'Exhibitor names'!$B$19:$B$118,0),"")</f>
        <v/>
      </c>
      <c r="D674" s="241"/>
      <c r="E674" s="235"/>
      <c r="F674" s="236"/>
      <c r="G674" s="236"/>
      <c r="H674" s="242"/>
      <c r="I674" s="241"/>
      <c r="J674" s="241"/>
      <c r="K674" s="240"/>
      <c r="L674" s="236" t="s">
        <v>241</v>
      </c>
      <c r="M674" s="235" t="str">
        <f t="shared" si="11"/>
        <v/>
      </c>
      <c r="N674" s="235"/>
    </row>
    <row r="675" spans="1:14">
      <c r="A675" s="231"/>
      <c r="B675" s="232"/>
      <c r="C675" s="233" t="str">
        <f>IF(B675&lt;&gt;"",MATCH(B675,'Exhibitor names'!$B$19:$B$118,0),"")</f>
        <v/>
      </c>
      <c r="D675" s="241"/>
      <c r="E675" s="235"/>
      <c r="F675" s="236"/>
      <c r="G675" s="236"/>
      <c r="H675" s="242"/>
      <c r="I675" s="241"/>
      <c r="J675" s="241"/>
      <c r="K675" s="240"/>
      <c r="L675" s="236" t="s">
        <v>241</v>
      </c>
      <c r="M675" s="235" t="str">
        <f t="shared" si="11"/>
        <v/>
      </c>
      <c r="N675" s="235"/>
    </row>
    <row r="676" spans="1:14">
      <c r="A676" s="231"/>
      <c r="B676" s="232"/>
      <c r="C676" s="233" t="str">
        <f>IF(B676&lt;&gt;"",MATCH(B676,'Exhibitor names'!$B$19:$B$118,0),"")</f>
        <v/>
      </c>
      <c r="D676" s="241"/>
      <c r="E676" s="235"/>
      <c r="F676" s="236"/>
      <c r="G676" s="236"/>
      <c r="H676" s="242"/>
      <c r="I676" s="241"/>
      <c r="J676" s="241"/>
      <c r="K676" s="240"/>
      <c r="L676" s="236" t="s">
        <v>241</v>
      </c>
      <c r="M676" s="235" t="str">
        <f t="shared" si="11"/>
        <v/>
      </c>
      <c r="N676" s="235"/>
    </row>
    <row r="677" spans="1:14">
      <c r="A677" s="231"/>
      <c r="B677" s="232"/>
      <c r="C677" s="233" t="str">
        <f>IF(B677&lt;&gt;"",MATCH(B677,'Exhibitor names'!$B$19:$B$118,0),"")</f>
        <v/>
      </c>
      <c r="D677" s="241"/>
      <c r="E677" s="235"/>
      <c r="F677" s="236"/>
      <c r="G677" s="236"/>
      <c r="H677" s="242"/>
      <c r="I677" s="241"/>
      <c r="J677" s="241"/>
      <c r="K677" s="240"/>
      <c r="L677" s="236" t="s">
        <v>241</v>
      </c>
      <c r="M677" s="235" t="str">
        <f t="shared" si="11"/>
        <v/>
      </c>
      <c r="N677" s="235"/>
    </row>
    <row r="678" spans="1:14">
      <c r="A678" s="231"/>
      <c r="B678" s="232"/>
      <c r="C678" s="233" t="str">
        <f>IF(B678&lt;&gt;"",MATCH(B678,'Exhibitor names'!$B$19:$B$118,0),"")</f>
        <v/>
      </c>
      <c r="D678" s="241"/>
      <c r="E678" s="235"/>
      <c r="F678" s="236"/>
      <c r="G678" s="236"/>
      <c r="H678" s="242"/>
      <c r="I678" s="241"/>
      <c r="J678" s="241"/>
      <c r="K678" s="240"/>
      <c r="L678" s="236" t="s">
        <v>241</v>
      </c>
      <c r="M678" s="235" t="str">
        <f t="shared" si="11"/>
        <v/>
      </c>
      <c r="N678" s="235"/>
    </row>
    <row r="679" spans="1:14">
      <c r="A679" s="231"/>
      <c r="B679" s="232"/>
      <c r="C679" s="233" t="str">
        <f>IF(B679&lt;&gt;"",MATCH(B679,'Exhibitor names'!$B$19:$B$118,0),"")</f>
        <v/>
      </c>
      <c r="D679" s="241"/>
      <c r="E679" s="235"/>
      <c r="F679" s="236"/>
      <c r="G679" s="236"/>
      <c r="H679" s="242"/>
      <c r="I679" s="241"/>
      <c r="J679" s="241"/>
      <c r="K679" s="240"/>
      <c r="L679" s="236" t="s">
        <v>241</v>
      </c>
      <c r="M679" s="235" t="str">
        <f t="shared" si="11"/>
        <v/>
      </c>
      <c r="N679" s="235"/>
    </row>
    <row r="680" spans="1:14">
      <c r="A680" s="231"/>
      <c r="B680" s="232"/>
      <c r="C680" s="233" t="str">
        <f>IF(B680&lt;&gt;"",MATCH(B680,'Exhibitor names'!$B$19:$B$118,0),"")</f>
        <v/>
      </c>
      <c r="D680" s="241"/>
      <c r="E680" s="235"/>
      <c r="F680" s="236"/>
      <c r="G680" s="236"/>
      <c r="H680" s="242"/>
      <c r="I680" s="241"/>
      <c r="J680" s="241"/>
      <c r="K680" s="240"/>
      <c r="L680" s="236" t="s">
        <v>241</v>
      </c>
      <c r="M680" s="235" t="str">
        <f t="shared" si="11"/>
        <v/>
      </c>
      <c r="N680" s="235"/>
    </row>
    <row r="681" spans="1:14">
      <c r="A681" s="231"/>
      <c r="B681" s="232"/>
      <c r="C681" s="233" t="str">
        <f>IF(B681&lt;&gt;"",MATCH(B681,'Exhibitor names'!$B$19:$B$118,0),"")</f>
        <v/>
      </c>
      <c r="D681" s="241"/>
      <c r="E681" s="235"/>
      <c r="F681" s="236"/>
      <c r="G681" s="236"/>
      <c r="H681" s="242"/>
      <c r="I681" s="241"/>
      <c r="J681" s="241"/>
      <c r="K681" s="240"/>
      <c r="L681" s="236" t="s">
        <v>241</v>
      </c>
      <c r="M681" s="235" t="str">
        <f t="shared" si="11"/>
        <v/>
      </c>
      <c r="N681" s="235"/>
    </row>
    <row r="682" spans="1:14">
      <c r="A682" s="231"/>
      <c r="B682" s="232"/>
      <c r="C682" s="233" t="str">
        <f>IF(B682&lt;&gt;"",MATCH(B682,'Exhibitor names'!$B$19:$B$118,0),"")</f>
        <v/>
      </c>
      <c r="D682" s="241"/>
      <c r="E682" s="235"/>
      <c r="F682" s="236"/>
      <c r="G682" s="236"/>
      <c r="H682" s="242"/>
      <c r="I682" s="241"/>
      <c r="J682" s="241"/>
      <c r="K682" s="240"/>
      <c r="L682" s="236" t="s">
        <v>241</v>
      </c>
      <c r="M682" s="235" t="str">
        <f t="shared" si="11"/>
        <v/>
      </c>
      <c r="N682" s="235"/>
    </row>
    <row r="683" spans="1:14">
      <c r="A683" s="231"/>
      <c r="B683" s="232"/>
      <c r="C683" s="233" t="str">
        <f>IF(B683&lt;&gt;"",MATCH(B683,'Exhibitor names'!$B$19:$B$118,0),"")</f>
        <v/>
      </c>
      <c r="D683" s="241"/>
      <c r="E683" s="235"/>
      <c r="F683" s="236"/>
      <c r="G683" s="236"/>
      <c r="H683" s="242"/>
      <c r="I683" s="241"/>
      <c r="J683" s="241"/>
      <c r="K683" s="240"/>
      <c r="L683" s="236" t="s">
        <v>241</v>
      </c>
      <c r="M683" s="235" t="str">
        <f t="shared" si="11"/>
        <v/>
      </c>
      <c r="N683" s="235"/>
    </row>
    <row r="684" spans="1:14">
      <c r="A684" s="231"/>
      <c r="B684" s="232"/>
      <c r="C684" s="233" t="str">
        <f>IF(B684&lt;&gt;"",MATCH(B684,'Exhibitor names'!$B$19:$B$118,0),"")</f>
        <v/>
      </c>
      <c r="D684" s="241"/>
      <c r="E684" s="235"/>
      <c r="F684" s="236"/>
      <c r="G684" s="236"/>
      <c r="H684" s="242"/>
      <c r="I684" s="241"/>
      <c r="J684" s="241"/>
      <c r="K684" s="240"/>
      <c r="L684" s="236" t="s">
        <v>241</v>
      </c>
      <c r="M684" s="235" t="str">
        <f t="shared" si="11"/>
        <v/>
      </c>
      <c r="N684" s="235"/>
    </row>
    <row r="685" spans="1:14">
      <c r="A685" s="231"/>
      <c r="B685" s="232"/>
      <c r="C685" s="233" t="str">
        <f>IF(B685&lt;&gt;"",MATCH(B685,'Exhibitor names'!$B$19:$B$118,0),"")</f>
        <v/>
      </c>
      <c r="D685" s="241"/>
      <c r="E685" s="235"/>
      <c r="F685" s="236"/>
      <c r="G685" s="236"/>
      <c r="H685" s="242"/>
      <c r="I685" s="241"/>
      <c r="J685" s="241"/>
      <c r="K685" s="240"/>
      <c r="L685" s="236" t="s">
        <v>241</v>
      </c>
      <c r="M685" s="235" t="str">
        <f t="shared" si="11"/>
        <v/>
      </c>
      <c r="N685" s="235"/>
    </row>
    <row r="686" spans="1:14">
      <c r="A686" s="231"/>
      <c r="B686" s="232"/>
      <c r="C686" s="233" t="str">
        <f>IF(B686&lt;&gt;"",MATCH(B686,'Exhibitor names'!$B$19:$B$118,0),"")</f>
        <v/>
      </c>
      <c r="D686" s="241"/>
      <c r="E686" s="235"/>
      <c r="F686" s="236"/>
      <c r="G686" s="236"/>
      <c r="H686" s="242"/>
      <c r="I686" s="241"/>
      <c r="J686" s="241"/>
      <c r="K686" s="240"/>
      <c r="L686" s="236" t="s">
        <v>241</v>
      </c>
      <c r="M686" s="235" t="str">
        <f t="shared" si="11"/>
        <v/>
      </c>
      <c r="N686" s="235"/>
    </row>
    <row r="687" spans="1:14">
      <c r="A687" s="231"/>
      <c r="B687" s="232"/>
      <c r="C687" s="233" t="str">
        <f>IF(B687&lt;&gt;"",MATCH(B687,'Exhibitor names'!$B$19:$B$118,0),"")</f>
        <v/>
      </c>
      <c r="D687" s="241"/>
      <c r="E687" s="235"/>
      <c r="F687" s="236"/>
      <c r="G687" s="236"/>
      <c r="H687" s="242"/>
      <c r="I687" s="241"/>
      <c r="J687" s="241"/>
      <c r="K687" s="240"/>
      <c r="L687" s="236" t="s">
        <v>241</v>
      </c>
      <c r="M687" s="235" t="str">
        <f t="shared" si="11"/>
        <v/>
      </c>
      <c r="N687" s="235"/>
    </row>
    <row r="688" spans="1:14">
      <c r="A688" s="231"/>
      <c r="B688" s="232"/>
      <c r="C688" s="233" t="str">
        <f>IF(B688&lt;&gt;"",MATCH(B688,'Exhibitor names'!$B$19:$B$118,0),"")</f>
        <v/>
      </c>
      <c r="D688" s="241"/>
      <c r="E688" s="235"/>
      <c r="F688" s="236"/>
      <c r="G688" s="236"/>
      <c r="H688" s="242"/>
      <c r="I688" s="241"/>
      <c r="J688" s="241"/>
      <c r="K688" s="240"/>
      <c r="L688" s="236" t="s">
        <v>241</v>
      </c>
      <c r="M688" s="235" t="str">
        <f t="shared" si="11"/>
        <v/>
      </c>
      <c r="N688" s="235"/>
    </row>
    <row r="689" spans="1:14">
      <c r="A689" s="231"/>
      <c r="B689" s="232"/>
      <c r="C689" s="233" t="str">
        <f>IF(B689&lt;&gt;"",MATCH(B689,'Exhibitor names'!$B$19:$B$118,0),"")</f>
        <v/>
      </c>
      <c r="D689" s="241"/>
      <c r="E689" s="235"/>
      <c r="F689" s="236"/>
      <c r="G689" s="236"/>
      <c r="H689" s="242"/>
      <c r="I689" s="241"/>
      <c r="J689" s="241"/>
      <c r="K689" s="240"/>
      <c r="L689" s="236" t="s">
        <v>241</v>
      </c>
      <c r="M689" s="235" t="str">
        <f t="shared" si="11"/>
        <v/>
      </c>
      <c r="N689" s="235"/>
    </row>
    <row r="690" spans="1:14">
      <c r="A690" s="231"/>
      <c r="B690" s="232"/>
      <c r="C690" s="233" t="str">
        <f>IF(B690&lt;&gt;"",MATCH(B690,'Exhibitor names'!$B$19:$B$118,0),"")</f>
        <v/>
      </c>
      <c r="D690" s="241"/>
      <c r="E690" s="235"/>
      <c r="F690" s="236"/>
      <c r="G690" s="236"/>
      <c r="H690" s="242"/>
      <c r="I690" s="241"/>
      <c r="J690" s="241"/>
      <c r="K690" s="240"/>
      <c r="L690" s="236" t="s">
        <v>241</v>
      </c>
      <c r="M690" s="235" t="str">
        <f t="shared" si="11"/>
        <v/>
      </c>
      <c r="N690" s="235"/>
    </row>
    <row r="691" spans="1:14">
      <c r="A691" s="231"/>
      <c r="B691" s="232"/>
      <c r="C691" s="233" t="str">
        <f>IF(B691&lt;&gt;"",MATCH(B691,'Exhibitor names'!$B$19:$B$118,0),"")</f>
        <v/>
      </c>
      <c r="D691" s="241"/>
      <c r="E691" s="235"/>
      <c r="F691" s="236"/>
      <c r="G691" s="236"/>
      <c r="H691" s="242"/>
      <c r="I691" s="241"/>
      <c r="J691" s="241"/>
      <c r="K691" s="240"/>
      <c r="L691" s="236" t="s">
        <v>241</v>
      </c>
      <c r="M691" s="235" t="str">
        <f t="shared" si="11"/>
        <v/>
      </c>
      <c r="N691" s="235"/>
    </row>
    <row r="692" spans="1:14">
      <c r="A692" s="231"/>
      <c r="B692" s="232"/>
      <c r="C692" s="233" t="str">
        <f>IF(B692&lt;&gt;"",MATCH(B692,'Exhibitor names'!$B$19:$B$118,0),"")</f>
        <v/>
      </c>
      <c r="D692" s="241"/>
      <c r="E692" s="235"/>
      <c r="F692" s="236"/>
      <c r="G692" s="236"/>
      <c r="H692" s="242"/>
      <c r="I692" s="241"/>
      <c r="J692" s="241"/>
      <c r="K692" s="240"/>
      <c r="L692" s="236" t="s">
        <v>241</v>
      </c>
      <c r="M692" s="235" t="str">
        <f t="shared" si="11"/>
        <v/>
      </c>
      <c r="N692" s="235"/>
    </row>
    <row r="693" spans="1:14">
      <c r="A693" s="231"/>
      <c r="B693" s="232"/>
      <c r="C693" s="233" t="str">
        <f>IF(B693&lt;&gt;"",MATCH(B693,'Exhibitor names'!$B$19:$B$118,0),"")</f>
        <v/>
      </c>
      <c r="D693" s="241"/>
      <c r="E693" s="235"/>
      <c r="F693" s="236"/>
      <c r="G693" s="236"/>
      <c r="H693" s="242"/>
      <c r="I693" s="241"/>
      <c r="J693" s="241"/>
      <c r="K693" s="240"/>
      <c r="L693" s="236" t="s">
        <v>241</v>
      </c>
      <c r="M693" s="235" t="str">
        <f t="shared" si="11"/>
        <v/>
      </c>
      <c r="N693" s="235"/>
    </row>
    <row r="694" spans="1:14">
      <c r="A694" s="231"/>
      <c r="B694" s="232"/>
      <c r="C694" s="233" t="str">
        <f>IF(B694&lt;&gt;"",MATCH(B694,'Exhibitor names'!$B$19:$B$118,0),"")</f>
        <v/>
      </c>
      <c r="D694" s="241"/>
      <c r="E694" s="235"/>
      <c r="F694" s="236"/>
      <c r="G694" s="236"/>
      <c r="H694" s="242"/>
      <c r="I694" s="241"/>
      <c r="J694" s="241"/>
      <c r="K694" s="240"/>
      <c r="L694" s="236" t="s">
        <v>241</v>
      </c>
      <c r="M694" s="235" t="str">
        <f t="shared" si="11"/>
        <v/>
      </c>
      <c r="N694" s="235"/>
    </row>
    <row r="695" spans="1:14">
      <c r="A695" s="231"/>
      <c r="B695" s="232"/>
      <c r="C695" s="233" t="str">
        <f>IF(B695&lt;&gt;"",MATCH(B695,'Exhibitor names'!$B$19:$B$118,0),"")</f>
        <v/>
      </c>
      <c r="D695" s="241"/>
      <c r="E695" s="235"/>
      <c r="F695" s="236"/>
      <c r="G695" s="236"/>
      <c r="H695" s="242"/>
      <c r="I695" s="241"/>
      <c r="J695" s="241"/>
      <c r="K695" s="240"/>
      <c r="L695" s="236" t="s">
        <v>241</v>
      </c>
      <c r="M695" s="235" t="str">
        <f t="shared" si="11"/>
        <v/>
      </c>
      <c r="N695" s="235"/>
    </row>
    <row r="696" spans="1:14">
      <c r="A696" s="231"/>
      <c r="B696" s="232"/>
      <c r="C696" s="233" t="str">
        <f>IF(B696&lt;&gt;"",MATCH(B696,'Exhibitor names'!$B$19:$B$118,0),"")</f>
        <v/>
      </c>
      <c r="D696" s="241"/>
      <c r="E696" s="235"/>
      <c r="F696" s="236"/>
      <c r="G696" s="236"/>
      <c r="H696" s="242"/>
      <c r="I696" s="241"/>
      <c r="J696" s="241"/>
      <c r="K696" s="240"/>
      <c r="L696" s="236" t="s">
        <v>241</v>
      </c>
      <c r="M696" s="235" t="str">
        <f t="shared" si="11"/>
        <v/>
      </c>
      <c r="N696" s="235"/>
    </row>
    <row r="697" spans="1:14">
      <c r="A697" s="231"/>
      <c r="B697" s="232"/>
      <c r="C697" s="233" t="str">
        <f>IF(B697&lt;&gt;"",MATCH(B697,'Exhibitor names'!$B$19:$B$118,0),"")</f>
        <v/>
      </c>
      <c r="D697" s="241"/>
      <c r="E697" s="235"/>
      <c r="F697" s="236"/>
      <c r="G697" s="236"/>
      <c r="H697" s="242"/>
      <c r="I697" s="241"/>
      <c r="J697" s="241"/>
      <c r="K697" s="240"/>
      <c r="L697" s="236" t="s">
        <v>241</v>
      </c>
      <c r="M697" s="235" t="str">
        <f t="shared" si="11"/>
        <v/>
      </c>
      <c r="N697" s="235"/>
    </row>
    <row r="698" spans="1:14">
      <c r="A698" s="231"/>
      <c r="B698" s="232"/>
      <c r="C698" s="233" t="str">
        <f>IF(B698&lt;&gt;"",MATCH(B698,'Exhibitor names'!$B$19:$B$118,0),"")</f>
        <v/>
      </c>
      <c r="D698" s="241"/>
      <c r="E698" s="235"/>
      <c r="F698" s="236"/>
      <c r="G698" s="236"/>
      <c r="H698" s="242"/>
      <c r="I698" s="241"/>
      <c r="J698" s="241"/>
      <c r="K698" s="240"/>
      <c r="L698" s="236" t="s">
        <v>241</v>
      </c>
      <c r="M698" s="235" t="str">
        <f t="shared" si="11"/>
        <v/>
      </c>
      <c r="N698" s="235"/>
    </row>
    <row r="699" spans="1:14">
      <c r="A699" s="231"/>
      <c r="B699" s="232"/>
      <c r="C699" s="233" t="str">
        <f>IF(B699&lt;&gt;"",MATCH(B699,'Exhibitor names'!$B$19:$B$118,0),"")</f>
        <v/>
      </c>
      <c r="D699" s="241"/>
      <c r="E699" s="235"/>
      <c r="F699" s="236"/>
      <c r="G699" s="236"/>
      <c r="H699" s="242"/>
      <c r="I699" s="241"/>
      <c r="J699" s="241"/>
      <c r="K699" s="240"/>
      <c r="L699" s="236" t="s">
        <v>241</v>
      </c>
      <c r="M699" s="235" t="str">
        <f t="shared" si="11"/>
        <v/>
      </c>
      <c r="N699" s="235"/>
    </row>
    <row r="700" spans="1:14">
      <c r="A700" s="231"/>
      <c r="B700" s="232"/>
      <c r="C700" s="233" t="str">
        <f>IF(B700&lt;&gt;"",MATCH(B700,'Exhibitor names'!$B$19:$B$118,0),"")</f>
        <v/>
      </c>
      <c r="D700" s="241"/>
      <c r="E700" s="235"/>
      <c r="F700" s="236"/>
      <c r="G700" s="236"/>
      <c r="H700" s="242"/>
      <c r="I700" s="241"/>
      <c r="J700" s="241"/>
      <c r="K700" s="240"/>
      <c r="L700" s="236" t="s">
        <v>241</v>
      </c>
      <c r="M700" s="235" t="str">
        <f t="shared" si="11"/>
        <v/>
      </c>
      <c r="N700" s="235"/>
    </row>
    <row r="701" spans="1:14">
      <c r="A701" s="231"/>
      <c r="B701" s="232"/>
      <c r="C701" s="233" t="str">
        <f>IF(B701&lt;&gt;"",MATCH(B701,'Exhibitor names'!$B$19:$B$118,0),"")</f>
        <v/>
      </c>
      <c r="D701" s="241"/>
      <c r="E701" s="235"/>
      <c r="F701" s="236"/>
      <c r="G701" s="236"/>
      <c r="H701" s="242"/>
      <c r="I701" s="241"/>
      <c r="J701" s="241"/>
      <c r="K701" s="240"/>
      <c r="L701" s="236" t="s">
        <v>241</v>
      </c>
      <c r="M701" s="235" t="str">
        <f t="shared" si="11"/>
        <v/>
      </c>
      <c r="N701" s="235"/>
    </row>
    <row r="702" spans="1:14">
      <c r="A702" s="231"/>
      <c r="B702" s="232"/>
      <c r="C702" s="233" t="str">
        <f>IF(B702&lt;&gt;"",MATCH(B702,'Exhibitor names'!$B$19:$B$118,0),"")</f>
        <v/>
      </c>
      <c r="D702" s="241"/>
      <c r="E702" s="235"/>
      <c r="F702" s="236"/>
      <c r="G702" s="236"/>
      <c r="H702" s="242"/>
      <c r="I702" s="241"/>
      <c r="J702" s="241"/>
      <c r="K702" s="240"/>
      <c r="L702" s="236" t="s">
        <v>241</v>
      </c>
      <c r="M702" s="235" t="str">
        <f t="shared" si="11"/>
        <v/>
      </c>
      <c r="N702" s="235"/>
    </row>
    <row r="703" spans="1:14">
      <c r="A703" s="231"/>
      <c r="B703" s="232"/>
      <c r="C703" s="233" t="str">
        <f>IF(B703&lt;&gt;"",MATCH(B703,'Exhibitor names'!$B$19:$B$118,0),"")</f>
        <v/>
      </c>
      <c r="D703" s="241"/>
      <c r="E703" s="235"/>
      <c r="F703" s="236"/>
      <c r="G703" s="236"/>
      <c r="H703" s="242"/>
      <c r="I703" s="241"/>
      <c r="J703" s="241"/>
      <c r="K703" s="240"/>
      <c r="L703" s="236" t="s">
        <v>241</v>
      </c>
      <c r="M703" s="235" t="str">
        <f t="shared" si="11"/>
        <v/>
      </c>
      <c r="N703" s="235"/>
    </row>
    <row r="704" spans="1:14">
      <c r="A704" s="231"/>
      <c r="B704" s="232"/>
      <c r="C704" s="233" t="str">
        <f>IF(B704&lt;&gt;"",MATCH(B704,'Exhibitor names'!$B$19:$B$118,0),"")</f>
        <v/>
      </c>
      <c r="D704" s="241"/>
      <c r="E704" s="235"/>
      <c r="F704" s="236"/>
      <c r="G704" s="236"/>
      <c r="H704" s="242"/>
      <c r="I704" s="241"/>
      <c r="J704" s="241"/>
      <c r="K704" s="240"/>
      <c r="L704" s="236" t="s">
        <v>241</v>
      </c>
      <c r="M704" s="235" t="str">
        <f t="shared" si="11"/>
        <v/>
      </c>
      <c r="N704" s="235"/>
    </row>
    <row r="705" spans="1:14">
      <c r="A705" s="231"/>
      <c r="B705" s="232"/>
      <c r="C705" s="233" t="str">
        <f>IF(B705&lt;&gt;"",MATCH(B705,'Exhibitor names'!$B$19:$B$118,0),"")</f>
        <v/>
      </c>
      <c r="D705" s="241"/>
      <c r="E705" s="235"/>
      <c r="F705" s="236"/>
      <c r="G705" s="236"/>
      <c r="H705" s="242"/>
      <c r="I705" s="241"/>
      <c r="J705" s="241"/>
      <c r="K705" s="240"/>
      <c r="L705" s="236" t="s">
        <v>241</v>
      </c>
      <c r="M705" s="235" t="str">
        <f t="shared" si="11"/>
        <v/>
      </c>
      <c r="N705" s="235"/>
    </row>
    <row r="706" spans="1:14">
      <c r="A706" s="231"/>
      <c r="B706" s="232"/>
      <c r="C706" s="233" t="str">
        <f>IF(B706&lt;&gt;"",MATCH(B706,'Exhibitor names'!$B$19:$B$118,0),"")</f>
        <v/>
      </c>
      <c r="D706" s="241"/>
      <c r="E706" s="235"/>
      <c r="F706" s="236"/>
      <c r="G706" s="236"/>
      <c r="H706" s="242"/>
      <c r="I706" s="241"/>
      <c r="J706" s="241"/>
      <c r="K706" s="240"/>
      <c r="L706" s="236" t="s">
        <v>241</v>
      </c>
      <c r="M706" s="235" t="str">
        <f t="shared" si="11"/>
        <v/>
      </c>
      <c r="N706" s="235"/>
    </row>
    <row r="707" spans="1:14">
      <c r="A707" s="231"/>
      <c r="B707" s="232"/>
      <c r="C707" s="233" t="str">
        <f>IF(B707&lt;&gt;"",MATCH(B707,'Exhibitor names'!$B$19:$B$118,0),"")</f>
        <v/>
      </c>
      <c r="D707" s="241"/>
      <c r="E707" s="235"/>
      <c r="F707" s="236"/>
      <c r="G707" s="236"/>
      <c r="H707" s="242"/>
      <c r="I707" s="241"/>
      <c r="J707" s="241"/>
      <c r="K707" s="240"/>
      <c r="L707" s="236" t="s">
        <v>241</v>
      </c>
      <c r="M707" s="235" t="str">
        <f t="shared" si="11"/>
        <v/>
      </c>
      <c r="N707" s="235"/>
    </row>
    <row r="708" spans="1:14">
      <c r="A708" s="231"/>
      <c r="B708" s="232"/>
      <c r="C708" s="233" t="str">
        <f>IF(B708&lt;&gt;"",MATCH(B708,'Exhibitor names'!$B$19:$B$118,0),"")</f>
        <v/>
      </c>
      <c r="D708" s="241"/>
      <c r="E708" s="235"/>
      <c r="F708" s="236"/>
      <c r="G708" s="236"/>
      <c r="H708" s="242"/>
      <c r="I708" s="241"/>
      <c r="J708" s="241"/>
      <c r="K708" s="240"/>
      <c r="L708" s="236" t="s">
        <v>241</v>
      </c>
      <c r="M708" s="235" t="str">
        <f t="shared" si="11"/>
        <v/>
      </c>
      <c r="N708" s="235"/>
    </row>
    <row r="709" spans="1:14">
      <c r="A709" s="231"/>
      <c r="B709" s="232"/>
      <c r="C709" s="233" t="str">
        <f>IF(B709&lt;&gt;"",MATCH(B709,'Exhibitor names'!$B$19:$B$118,0),"")</f>
        <v/>
      </c>
      <c r="D709" s="241"/>
      <c r="E709" s="235"/>
      <c r="F709" s="236"/>
      <c r="G709" s="236"/>
      <c r="H709" s="242"/>
      <c r="I709" s="241"/>
      <c r="J709" s="241"/>
      <c r="K709" s="240"/>
      <c r="L709" s="236" t="s">
        <v>241</v>
      </c>
      <c r="M709" s="235" t="str">
        <f t="shared" si="11"/>
        <v/>
      </c>
      <c r="N709" s="235"/>
    </row>
    <row r="710" spans="1:14">
      <c r="A710" s="231"/>
      <c r="B710" s="232"/>
      <c r="C710" s="233" t="str">
        <f>IF(B710&lt;&gt;"",MATCH(B710,'Exhibitor names'!$B$19:$B$118,0),"")</f>
        <v/>
      </c>
      <c r="D710" s="241"/>
      <c r="E710" s="235"/>
      <c r="F710" s="236"/>
      <c r="G710" s="236"/>
      <c r="H710" s="242"/>
      <c r="I710" s="241"/>
      <c r="J710" s="241"/>
      <c r="K710" s="240"/>
      <c r="L710" s="236" t="s">
        <v>241</v>
      </c>
      <c r="M710" s="235" t="str">
        <f t="shared" si="11"/>
        <v/>
      </c>
      <c r="N710" s="235"/>
    </row>
    <row r="711" spans="1:14">
      <c r="A711" s="231"/>
      <c r="B711" s="232"/>
      <c r="C711" s="233" t="str">
        <f>IF(B711&lt;&gt;"",MATCH(B711,'Exhibitor names'!$B$19:$B$118,0),"")</f>
        <v/>
      </c>
      <c r="D711" s="241"/>
      <c r="E711" s="235"/>
      <c r="F711" s="236"/>
      <c r="G711" s="236"/>
      <c r="H711" s="242"/>
      <c r="I711" s="241"/>
      <c r="J711" s="241"/>
      <c r="K711" s="240"/>
      <c r="L711" s="236" t="s">
        <v>241</v>
      </c>
      <c r="M711" s="235" t="str">
        <f t="shared" si="11"/>
        <v/>
      </c>
      <c r="N711" s="235"/>
    </row>
    <row r="712" spans="1:14">
      <c r="A712" s="231"/>
      <c r="B712" s="232"/>
      <c r="C712" s="233" t="str">
        <f>IF(B712&lt;&gt;"",MATCH(B712,'Exhibitor names'!$B$19:$B$118,0),"")</f>
        <v/>
      </c>
      <c r="D712" s="241"/>
      <c r="E712" s="235"/>
      <c r="F712" s="236"/>
      <c r="G712" s="236"/>
      <c r="H712" s="242"/>
      <c r="I712" s="241"/>
      <c r="J712" s="241"/>
      <c r="K712" s="240"/>
      <c r="L712" s="236" t="s">
        <v>241</v>
      </c>
      <c r="M712" s="235" t="str">
        <f t="shared" si="11"/>
        <v/>
      </c>
      <c r="N712" s="235"/>
    </row>
    <row r="713" spans="1:14">
      <c r="A713" s="231"/>
      <c r="B713" s="232"/>
      <c r="C713" s="233" t="str">
        <f>IF(B713&lt;&gt;"",MATCH(B713,'Exhibitor names'!$B$19:$B$118,0),"")</f>
        <v/>
      </c>
      <c r="D713" s="241"/>
      <c r="E713" s="235"/>
      <c r="F713" s="236"/>
      <c r="G713" s="236"/>
      <c r="H713" s="242"/>
      <c r="I713" s="241"/>
      <c r="J713" s="241"/>
      <c r="K713" s="240"/>
      <c r="L713" s="236" t="s">
        <v>241</v>
      </c>
      <c r="M713" s="235" t="str">
        <f t="shared" si="11"/>
        <v/>
      </c>
      <c r="N713" s="235"/>
    </row>
    <row r="714" spans="1:14">
      <c r="A714" s="231"/>
      <c r="B714" s="232"/>
      <c r="C714" s="233" t="str">
        <f>IF(B714&lt;&gt;"",MATCH(B714,'Exhibitor names'!$B$19:$B$118,0),"")</f>
        <v/>
      </c>
      <c r="D714" s="241"/>
      <c r="E714" s="235"/>
      <c r="F714" s="236"/>
      <c r="G714" s="236"/>
      <c r="H714" s="242"/>
      <c r="I714" s="241"/>
      <c r="J714" s="241"/>
      <c r="K714" s="240"/>
      <c r="L714" s="236" t="s">
        <v>241</v>
      </c>
      <c r="M714" s="235" t="str">
        <f t="shared" si="11"/>
        <v/>
      </c>
      <c r="N714" s="235"/>
    </row>
    <row r="715" spans="1:14">
      <c r="A715" s="231"/>
      <c r="B715" s="232"/>
      <c r="C715" s="233" t="str">
        <f>IF(B715&lt;&gt;"",MATCH(B715,'Exhibitor names'!$B$19:$B$118,0),"")</f>
        <v/>
      </c>
      <c r="D715" s="241"/>
      <c r="E715" s="235"/>
      <c r="F715" s="236"/>
      <c r="G715" s="236"/>
      <c r="H715" s="242"/>
      <c r="I715" s="241"/>
      <c r="J715" s="241"/>
      <c r="K715" s="240"/>
      <c r="L715" s="236" t="s">
        <v>241</v>
      </c>
      <c r="M715" s="235" t="str">
        <f t="shared" ref="M715:M778" si="12">IF(AND($A715&lt;&gt;"",$C715&lt;&gt;"",$D715&lt;&gt;"",$H715&lt;&gt;"",$I715&lt;&gt;"",$J715&lt;&gt;""),$A715,"")</f>
        <v/>
      </c>
      <c r="N715" s="235"/>
    </row>
    <row r="716" spans="1:14">
      <c r="A716" s="231"/>
      <c r="B716" s="232"/>
      <c r="C716" s="233" t="str">
        <f>IF(B716&lt;&gt;"",MATCH(B716,'Exhibitor names'!$B$19:$B$118,0),"")</f>
        <v/>
      </c>
      <c r="D716" s="241"/>
      <c r="E716" s="235"/>
      <c r="F716" s="236"/>
      <c r="G716" s="236"/>
      <c r="H716" s="242"/>
      <c r="I716" s="241"/>
      <c r="J716" s="241"/>
      <c r="K716" s="240"/>
      <c r="L716" s="236" t="s">
        <v>241</v>
      </c>
      <c r="M716" s="235" t="str">
        <f t="shared" si="12"/>
        <v/>
      </c>
      <c r="N716" s="235"/>
    </row>
    <row r="717" spans="1:14">
      <c r="A717" s="231"/>
      <c r="B717" s="232"/>
      <c r="C717" s="233" t="str">
        <f>IF(B717&lt;&gt;"",MATCH(B717,'Exhibitor names'!$B$19:$B$118,0),"")</f>
        <v/>
      </c>
      <c r="D717" s="241"/>
      <c r="E717" s="235"/>
      <c r="F717" s="236"/>
      <c r="G717" s="236"/>
      <c r="H717" s="242"/>
      <c r="I717" s="241"/>
      <c r="J717" s="241"/>
      <c r="K717" s="240"/>
      <c r="L717" s="236" t="s">
        <v>241</v>
      </c>
      <c r="M717" s="235" t="str">
        <f t="shared" si="12"/>
        <v/>
      </c>
      <c r="N717" s="235"/>
    </row>
    <row r="718" spans="1:14">
      <c r="A718" s="231"/>
      <c r="B718" s="232"/>
      <c r="C718" s="233" t="str">
        <f>IF(B718&lt;&gt;"",MATCH(B718,'Exhibitor names'!$B$19:$B$118,0),"")</f>
        <v/>
      </c>
      <c r="D718" s="241"/>
      <c r="E718" s="235"/>
      <c r="F718" s="236"/>
      <c r="G718" s="236"/>
      <c r="H718" s="242"/>
      <c r="I718" s="241"/>
      <c r="J718" s="241"/>
      <c r="K718" s="240"/>
      <c r="L718" s="236" t="s">
        <v>241</v>
      </c>
      <c r="M718" s="235" t="str">
        <f t="shared" si="12"/>
        <v/>
      </c>
      <c r="N718" s="235"/>
    </row>
    <row r="719" spans="1:14">
      <c r="A719" s="231"/>
      <c r="B719" s="232"/>
      <c r="C719" s="233" t="str">
        <f>IF(B719&lt;&gt;"",MATCH(B719,'Exhibitor names'!$B$19:$B$118,0),"")</f>
        <v/>
      </c>
      <c r="D719" s="241"/>
      <c r="E719" s="235"/>
      <c r="F719" s="236"/>
      <c r="G719" s="236"/>
      <c r="H719" s="242"/>
      <c r="I719" s="241"/>
      <c r="J719" s="241"/>
      <c r="K719" s="240"/>
      <c r="L719" s="236" t="s">
        <v>241</v>
      </c>
      <c r="M719" s="235" t="str">
        <f t="shared" si="12"/>
        <v/>
      </c>
      <c r="N719" s="235"/>
    </row>
    <row r="720" spans="1:14">
      <c r="A720" s="231"/>
      <c r="B720" s="232"/>
      <c r="C720" s="233" t="str">
        <f>IF(B720&lt;&gt;"",MATCH(B720,'Exhibitor names'!$B$19:$B$118,0),"")</f>
        <v/>
      </c>
      <c r="D720" s="241"/>
      <c r="E720" s="235"/>
      <c r="F720" s="236"/>
      <c r="G720" s="236"/>
      <c r="H720" s="242"/>
      <c r="I720" s="241"/>
      <c r="J720" s="241"/>
      <c r="K720" s="240"/>
      <c r="L720" s="236" t="s">
        <v>241</v>
      </c>
      <c r="M720" s="235" t="str">
        <f t="shared" si="12"/>
        <v/>
      </c>
      <c r="N720" s="235"/>
    </row>
    <row r="721" spans="1:14">
      <c r="A721" s="231"/>
      <c r="B721" s="232"/>
      <c r="C721" s="233" t="str">
        <f>IF(B721&lt;&gt;"",MATCH(B721,'Exhibitor names'!$B$19:$B$118,0),"")</f>
        <v/>
      </c>
      <c r="D721" s="241"/>
      <c r="E721" s="235"/>
      <c r="F721" s="236"/>
      <c r="G721" s="236"/>
      <c r="H721" s="242"/>
      <c r="I721" s="241"/>
      <c r="J721" s="241"/>
      <c r="K721" s="240"/>
      <c r="L721" s="236" t="s">
        <v>241</v>
      </c>
      <c r="M721" s="235" t="str">
        <f t="shared" si="12"/>
        <v/>
      </c>
      <c r="N721" s="235"/>
    </row>
    <row r="722" spans="1:14">
      <c r="A722" s="231"/>
      <c r="B722" s="232"/>
      <c r="C722" s="233" t="str">
        <f>IF(B722&lt;&gt;"",MATCH(B722,'Exhibitor names'!$B$19:$B$118,0),"")</f>
        <v/>
      </c>
      <c r="D722" s="241"/>
      <c r="E722" s="235"/>
      <c r="F722" s="236"/>
      <c r="G722" s="236"/>
      <c r="H722" s="242"/>
      <c r="I722" s="241"/>
      <c r="J722" s="241"/>
      <c r="K722" s="240"/>
      <c r="L722" s="236" t="s">
        <v>241</v>
      </c>
      <c r="M722" s="235" t="str">
        <f t="shared" si="12"/>
        <v/>
      </c>
      <c r="N722" s="235"/>
    </row>
    <row r="723" spans="1:14">
      <c r="A723" s="231"/>
      <c r="B723" s="232"/>
      <c r="C723" s="233" t="str">
        <f>IF(B723&lt;&gt;"",MATCH(B723,'Exhibitor names'!$B$19:$B$118,0),"")</f>
        <v/>
      </c>
      <c r="D723" s="241"/>
      <c r="E723" s="235"/>
      <c r="F723" s="236"/>
      <c r="G723" s="236"/>
      <c r="H723" s="242"/>
      <c r="I723" s="241"/>
      <c r="J723" s="241"/>
      <c r="K723" s="240"/>
      <c r="L723" s="236" t="s">
        <v>241</v>
      </c>
      <c r="M723" s="235" t="str">
        <f t="shared" si="12"/>
        <v/>
      </c>
      <c r="N723" s="235"/>
    </row>
    <row r="724" spans="1:14">
      <c r="A724" s="231"/>
      <c r="B724" s="232"/>
      <c r="C724" s="233" t="str">
        <f>IF(B724&lt;&gt;"",MATCH(B724,'Exhibitor names'!$B$19:$B$118,0),"")</f>
        <v/>
      </c>
      <c r="D724" s="241"/>
      <c r="E724" s="235"/>
      <c r="F724" s="236"/>
      <c r="G724" s="236"/>
      <c r="H724" s="242"/>
      <c r="I724" s="241"/>
      <c r="J724" s="241"/>
      <c r="K724" s="240"/>
      <c r="L724" s="236" t="s">
        <v>241</v>
      </c>
      <c r="M724" s="235" t="str">
        <f t="shared" si="12"/>
        <v/>
      </c>
      <c r="N724" s="235"/>
    </row>
    <row r="725" spans="1:14">
      <c r="A725" s="231"/>
      <c r="B725" s="232"/>
      <c r="C725" s="233" t="str">
        <f>IF(B725&lt;&gt;"",MATCH(B725,'Exhibitor names'!$B$19:$B$118,0),"")</f>
        <v/>
      </c>
      <c r="D725" s="241"/>
      <c r="E725" s="235"/>
      <c r="F725" s="236"/>
      <c r="G725" s="236"/>
      <c r="H725" s="242"/>
      <c r="I725" s="241"/>
      <c r="J725" s="241"/>
      <c r="K725" s="240"/>
      <c r="L725" s="236" t="s">
        <v>241</v>
      </c>
      <c r="M725" s="235" t="str">
        <f t="shared" si="12"/>
        <v/>
      </c>
      <c r="N725" s="235"/>
    </row>
    <row r="726" spans="1:14">
      <c r="A726" s="231"/>
      <c r="B726" s="232"/>
      <c r="C726" s="233" t="str">
        <f>IF(B726&lt;&gt;"",MATCH(B726,'Exhibitor names'!$B$19:$B$118,0),"")</f>
        <v/>
      </c>
      <c r="D726" s="241"/>
      <c r="E726" s="235"/>
      <c r="F726" s="236"/>
      <c r="G726" s="236"/>
      <c r="H726" s="242"/>
      <c r="I726" s="241"/>
      <c r="J726" s="241"/>
      <c r="K726" s="240"/>
      <c r="L726" s="236" t="s">
        <v>241</v>
      </c>
      <c r="M726" s="235" t="str">
        <f t="shared" si="12"/>
        <v/>
      </c>
      <c r="N726" s="235"/>
    </row>
    <row r="727" spans="1:14">
      <c r="A727" s="231"/>
      <c r="B727" s="232"/>
      <c r="C727" s="233" t="str">
        <f>IF(B727&lt;&gt;"",MATCH(B727,'Exhibitor names'!$B$19:$B$118,0),"")</f>
        <v/>
      </c>
      <c r="D727" s="241"/>
      <c r="E727" s="235"/>
      <c r="F727" s="236"/>
      <c r="G727" s="236"/>
      <c r="H727" s="242"/>
      <c r="I727" s="241"/>
      <c r="J727" s="241"/>
      <c r="K727" s="240"/>
      <c r="L727" s="236" t="s">
        <v>241</v>
      </c>
      <c r="M727" s="235" t="str">
        <f t="shared" si="12"/>
        <v/>
      </c>
      <c r="N727" s="235"/>
    </row>
    <row r="728" spans="1:14">
      <c r="A728" s="231"/>
      <c r="B728" s="232"/>
      <c r="C728" s="233" t="str">
        <f>IF(B728&lt;&gt;"",MATCH(B728,'Exhibitor names'!$B$19:$B$118,0),"")</f>
        <v/>
      </c>
      <c r="D728" s="241"/>
      <c r="E728" s="235"/>
      <c r="F728" s="236"/>
      <c r="G728" s="236"/>
      <c r="H728" s="242"/>
      <c r="I728" s="241"/>
      <c r="J728" s="241"/>
      <c r="K728" s="240"/>
      <c r="L728" s="236" t="s">
        <v>241</v>
      </c>
      <c r="M728" s="235" t="str">
        <f t="shared" si="12"/>
        <v/>
      </c>
      <c r="N728" s="235"/>
    </row>
    <row r="729" spans="1:14">
      <c r="A729" s="231"/>
      <c r="B729" s="232"/>
      <c r="C729" s="233" t="str">
        <f>IF(B729&lt;&gt;"",MATCH(B729,'Exhibitor names'!$B$19:$B$118,0),"")</f>
        <v/>
      </c>
      <c r="D729" s="241"/>
      <c r="E729" s="235"/>
      <c r="F729" s="236"/>
      <c r="G729" s="236"/>
      <c r="H729" s="242"/>
      <c r="I729" s="241"/>
      <c r="J729" s="241"/>
      <c r="K729" s="240"/>
      <c r="L729" s="236" t="s">
        <v>241</v>
      </c>
      <c r="M729" s="235" t="str">
        <f t="shared" si="12"/>
        <v/>
      </c>
      <c r="N729" s="235"/>
    </row>
    <row r="730" spans="1:14">
      <c r="A730" s="231"/>
      <c r="B730" s="232"/>
      <c r="C730" s="233" t="str">
        <f>IF(B730&lt;&gt;"",MATCH(B730,'Exhibitor names'!$B$19:$B$118,0),"")</f>
        <v/>
      </c>
      <c r="D730" s="241"/>
      <c r="E730" s="235"/>
      <c r="F730" s="236"/>
      <c r="G730" s="236"/>
      <c r="H730" s="242"/>
      <c r="I730" s="241"/>
      <c r="J730" s="241"/>
      <c r="K730" s="240"/>
      <c r="L730" s="236" t="s">
        <v>241</v>
      </c>
      <c r="M730" s="235" t="str">
        <f t="shared" si="12"/>
        <v/>
      </c>
      <c r="N730" s="235"/>
    </row>
    <row r="731" spans="1:14">
      <c r="A731" s="231"/>
      <c r="B731" s="232"/>
      <c r="C731" s="233" t="str">
        <f>IF(B731&lt;&gt;"",MATCH(B731,'Exhibitor names'!$B$19:$B$118,0),"")</f>
        <v/>
      </c>
      <c r="D731" s="241"/>
      <c r="E731" s="235"/>
      <c r="F731" s="236"/>
      <c r="G731" s="236"/>
      <c r="H731" s="242"/>
      <c r="I731" s="241"/>
      <c r="J731" s="241"/>
      <c r="K731" s="240"/>
      <c r="L731" s="236" t="s">
        <v>241</v>
      </c>
      <c r="M731" s="235" t="str">
        <f t="shared" si="12"/>
        <v/>
      </c>
      <c r="N731" s="235"/>
    </row>
    <row r="732" spans="1:14">
      <c r="A732" s="231"/>
      <c r="B732" s="232"/>
      <c r="C732" s="233" t="str">
        <f>IF(B732&lt;&gt;"",MATCH(B732,'Exhibitor names'!$B$19:$B$118,0),"")</f>
        <v/>
      </c>
      <c r="D732" s="241"/>
      <c r="E732" s="235"/>
      <c r="F732" s="236"/>
      <c r="G732" s="236"/>
      <c r="H732" s="242"/>
      <c r="I732" s="241"/>
      <c r="J732" s="241"/>
      <c r="K732" s="240"/>
      <c r="L732" s="236" t="s">
        <v>241</v>
      </c>
      <c r="M732" s="235" t="str">
        <f t="shared" si="12"/>
        <v/>
      </c>
      <c r="N732" s="235"/>
    </row>
    <row r="733" spans="1:14">
      <c r="A733" s="231"/>
      <c r="B733" s="232"/>
      <c r="C733" s="233" t="str">
        <f>IF(B733&lt;&gt;"",MATCH(B733,'Exhibitor names'!$B$19:$B$118,0),"")</f>
        <v/>
      </c>
      <c r="D733" s="241"/>
      <c r="E733" s="235"/>
      <c r="F733" s="236"/>
      <c r="G733" s="236"/>
      <c r="H733" s="242"/>
      <c r="I733" s="241"/>
      <c r="J733" s="241"/>
      <c r="K733" s="240"/>
      <c r="L733" s="236" t="s">
        <v>241</v>
      </c>
      <c r="M733" s="235" t="str">
        <f t="shared" si="12"/>
        <v/>
      </c>
      <c r="N733" s="235"/>
    </row>
    <row r="734" spans="1:14">
      <c r="A734" s="231"/>
      <c r="B734" s="232"/>
      <c r="C734" s="233" t="str">
        <f>IF(B734&lt;&gt;"",MATCH(B734,'Exhibitor names'!$B$19:$B$118,0),"")</f>
        <v/>
      </c>
      <c r="D734" s="241"/>
      <c r="E734" s="235"/>
      <c r="F734" s="236"/>
      <c r="G734" s="236"/>
      <c r="H734" s="242"/>
      <c r="I734" s="241"/>
      <c r="J734" s="241"/>
      <c r="K734" s="240"/>
      <c r="L734" s="236" t="s">
        <v>241</v>
      </c>
      <c r="M734" s="235" t="str">
        <f t="shared" si="12"/>
        <v/>
      </c>
      <c r="N734" s="235"/>
    </row>
    <row r="735" spans="1:14">
      <c r="A735" s="231"/>
      <c r="B735" s="232"/>
      <c r="C735" s="233" t="str">
        <f>IF(B735&lt;&gt;"",MATCH(B735,'Exhibitor names'!$B$19:$B$118,0),"")</f>
        <v/>
      </c>
      <c r="D735" s="241"/>
      <c r="E735" s="235"/>
      <c r="F735" s="236"/>
      <c r="G735" s="236"/>
      <c r="H735" s="242"/>
      <c r="I735" s="241"/>
      <c r="J735" s="241"/>
      <c r="K735" s="240"/>
      <c r="L735" s="236" t="s">
        <v>241</v>
      </c>
      <c r="M735" s="235" t="str">
        <f t="shared" si="12"/>
        <v/>
      </c>
      <c r="N735" s="235"/>
    </row>
    <row r="736" spans="1:14">
      <c r="A736" s="231"/>
      <c r="B736" s="232"/>
      <c r="C736" s="233" t="str">
        <f>IF(B736&lt;&gt;"",MATCH(B736,'Exhibitor names'!$B$19:$B$118,0),"")</f>
        <v/>
      </c>
      <c r="D736" s="241"/>
      <c r="E736" s="235"/>
      <c r="F736" s="236"/>
      <c r="G736" s="236"/>
      <c r="H736" s="242"/>
      <c r="I736" s="241"/>
      <c r="J736" s="241"/>
      <c r="K736" s="240"/>
      <c r="L736" s="236" t="s">
        <v>241</v>
      </c>
      <c r="M736" s="235" t="str">
        <f t="shared" si="12"/>
        <v/>
      </c>
      <c r="N736" s="235"/>
    </row>
    <row r="737" spans="1:14">
      <c r="A737" s="231"/>
      <c r="B737" s="232"/>
      <c r="C737" s="233" t="str">
        <f>IF(B737&lt;&gt;"",MATCH(B737,'Exhibitor names'!$B$19:$B$118,0),"")</f>
        <v/>
      </c>
      <c r="D737" s="241"/>
      <c r="E737" s="235"/>
      <c r="F737" s="236"/>
      <c r="G737" s="236"/>
      <c r="H737" s="242"/>
      <c r="I737" s="241"/>
      <c r="J737" s="241"/>
      <c r="K737" s="240"/>
      <c r="L737" s="236" t="s">
        <v>241</v>
      </c>
      <c r="M737" s="235" t="str">
        <f t="shared" si="12"/>
        <v/>
      </c>
      <c r="N737" s="235"/>
    </row>
    <row r="738" spans="1:14">
      <c r="A738" s="231"/>
      <c r="B738" s="232"/>
      <c r="C738" s="233" t="str">
        <f>IF(B738&lt;&gt;"",MATCH(B738,'Exhibitor names'!$B$19:$B$118,0),"")</f>
        <v/>
      </c>
      <c r="D738" s="241"/>
      <c r="E738" s="235"/>
      <c r="F738" s="236"/>
      <c r="G738" s="236"/>
      <c r="H738" s="242"/>
      <c r="I738" s="241"/>
      <c r="J738" s="241"/>
      <c r="K738" s="240"/>
      <c r="L738" s="236" t="s">
        <v>241</v>
      </c>
      <c r="M738" s="235" t="str">
        <f t="shared" si="12"/>
        <v/>
      </c>
      <c r="N738" s="235"/>
    </row>
    <row r="739" spans="1:14">
      <c r="A739" s="231"/>
      <c r="B739" s="232"/>
      <c r="C739" s="233" t="str">
        <f>IF(B739&lt;&gt;"",MATCH(B739,'Exhibitor names'!$B$19:$B$118,0),"")</f>
        <v/>
      </c>
      <c r="D739" s="241"/>
      <c r="E739" s="235"/>
      <c r="F739" s="236"/>
      <c r="G739" s="236"/>
      <c r="H739" s="242"/>
      <c r="I739" s="241"/>
      <c r="J739" s="241"/>
      <c r="K739" s="240"/>
      <c r="L739" s="236" t="s">
        <v>241</v>
      </c>
      <c r="M739" s="235" t="str">
        <f t="shared" si="12"/>
        <v/>
      </c>
      <c r="N739" s="235"/>
    </row>
    <row r="740" spans="1:14">
      <c r="A740" s="231"/>
      <c r="B740" s="232"/>
      <c r="C740" s="233" t="str">
        <f>IF(B740&lt;&gt;"",MATCH(B740,'Exhibitor names'!$B$19:$B$118,0),"")</f>
        <v/>
      </c>
      <c r="D740" s="241"/>
      <c r="E740" s="235"/>
      <c r="F740" s="236"/>
      <c r="G740" s="236"/>
      <c r="H740" s="242"/>
      <c r="I740" s="241"/>
      <c r="J740" s="241"/>
      <c r="K740" s="240"/>
      <c r="L740" s="236" t="s">
        <v>241</v>
      </c>
      <c r="M740" s="235" t="str">
        <f t="shared" si="12"/>
        <v/>
      </c>
      <c r="N740" s="235"/>
    </row>
    <row r="741" spans="1:14">
      <c r="A741" s="231"/>
      <c r="B741" s="232"/>
      <c r="C741" s="233" t="str">
        <f>IF(B741&lt;&gt;"",MATCH(B741,'Exhibitor names'!$B$19:$B$118,0),"")</f>
        <v/>
      </c>
      <c r="D741" s="241"/>
      <c r="E741" s="235"/>
      <c r="F741" s="236"/>
      <c r="G741" s="236"/>
      <c r="H741" s="242"/>
      <c r="I741" s="241"/>
      <c r="J741" s="241"/>
      <c r="K741" s="240"/>
      <c r="L741" s="236" t="s">
        <v>241</v>
      </c>
      <c r="M741" s="235" t="str">
        <f t="shared" si="12"/>
        <v/>
      </c>
      <c r="N741" s="235"/>
    </row>
    <row r="742" spans="1:14">
      <c r="A742" s="231"/>
      <c r="B742" s="232"/>
      <c r="C742" s="233" t="str">
        <f>IF(B742&lt;&gt;"",MATCH(B742,'Exhibitor names'!$B$19:$B$118,0),"")</f>
        <v/>
      </c>
      <c r="D742" s="241"/>
      <c r="E742" s="235"/>
      <c r="F742" s="236"/>
      <c r="G742" s="236"/>
      <c r="H742" s="242"/>
      <c r="I742" s="241"/>
      <c r="J742" s="241"/>
      <c r="K742" s="240"/>
      <c r="L742" s="236" t="s">
        <v>241</v>
      </c>
      <c r="M742" s="235" t="str">
        <f t="shared" si="12"/>
        <v/>
      </c>
      <c r="N742" s="235"/>
    </row>
    <row r="743" spans="1:14">
      <c r="A743" s="231"/>
      <c r="B743" s="232"/>
      <c r="C743" s="233" t="str">
        <f>IF(B743&lt;&gt;"",MATCH(B743,'Exhibitor names'!$B$19:$B$118,0),"")</f>
        <v/>
      </c>
      <c r="D743" s="241"/>
      <c r="E743" s="235"/>
      <c r="F743" s="236"/>
      <c r="G743" s="236"/>
      <c r="H743" s="242"/>
      <c r="I743" s="241"/>
      <c r="J743" s="241"/>
      <c r="K743" s="240"/>
      <c r="L743" s="236" t="s">
        <v>241</v>
      </c>
      <c r="M743" s="235" t="str">
        <f t="shared" si="12"/>
        <v/>
      </c>
      <c r="N743" s="235"/>
    </row>
    <row r="744" spans="1:14">
      <c r="A744" s="231"/>
      <c r="B744" s="232"/>
      <c r="C744" s="233" t="str">
        <f>IF(B744&lt;&gt;"",MATCH(B744,'Exhibitor names'!$B$19:$B$118,0),"")</f>
        <v/>
      </c>
      <c r="D744" s="241"/>
      <c r="E744" s="235"/>
      <c r="F744" s="236"/>
      <c r="G744" s="236"/>
      <c r="H744" s="242"/>
      <c r="I744" s="241"/>
      <c r="J744" s="241"/>
      <c r="K744" s="240"/>
      <c r="L744" s="236" t="s">
        <v>241</v>
      </c>
      <c r="M744" s="235" t="str">
        <f t="shared" si="12"/>
        <v/>
      </c>
      <c r="N744" s="235"/>
    </row>
    <row r="745" spans="1:14">
      <c r="A745" s="231"/>
      <c r="B745" s="232"/>
      <c r="C745" s="233" t="str">
        <f>IF(B745&lt;&gt;"",MATCH(B745,'Exhibitor names'!$B$19:$B$118,0),"")</f>
        <v/>
      </c>
      <c r="D745" s="241"/>
      <c r="E745" s="235"/>
      <c r="F745" s="236"/>
      <c r="G745" s="236"/>
      <c r="H745" s="242"/>
      <c r="I745" s="241"/>
      <c r="J745" s="241"/>
      <c r="K745" s="240"/>
      <c r="L745" s="236" t="s">
        <v>241</v>
      </c>
      <c r="M745" s="235" t="str">
        <f t="shared" si="12"/>
        <v/>
      </c>
      <c r="N745" s="235"/>
    </row>
    <row r="746" spans="1:14">
      <c r="A746" s="231"/>
      <c r="B746" s="232"/>
      <c r="C746" s="233" t="str">
        <f>IF(B746&lt;&gt;"",MATCH(B746,'Exhibitor names'!$B$19:$B$118,0),"")</f>
        <v/>
      </c>
      <c r="D746" s="241"/>
      <c r="E746" s="235"/>
      <c r="F746" s="236"/>
      <c r="G746" s="236"/>
      <c r="H746" s="242"/>
      <c r="I746" s="241"/>
      <c r="J746" s="241"/>
      <c r="K746" s="240"/>
      <c r="L746" s="236" t="s">
        <v>241</v>
      </c>
      <c r="M746" s="235" t="str">
        <f t="shared" si="12"/>
        <v/>
      </c>
      <c r="N746" s="235"/>
    </row>
    <row r="747" spans="1:14">
      <c r="A747" s="231"/>
      <c r="B747" s="232"/>
      <c r="C747" s="233" t="str">
        <f>IF(B747&lt;&gt;"",MATCH(B747,'Exhibitor names'!$B$19:$B$118,0),"")</f>
        <v/>
      </c>
      <c r="D747" s="241"/>
      <c r="E747" s="235"/>
      <c r="F747" s="236"/>
      <c r="G747" s="236"/>
      <c r="H747" s="242"/>
      <c r="I747" s="241"/>
      <c r="J747" s="241"/>
      <c r="K747" s="240"/>
      <c r="L747" s="236" t="s">
        <v>241</v>
      </c>
      <c r="M747" s="235" t="str">
        <f t="shared" si="12"/>
        <v/>
      </c>
      <c r="N747" s="235"/>
    </row>
    <row r="748" spans="1:14">
      <c r="A748" s="231"/>
      <c r="B748" s="232"/>
      <c r="C748" s="233" t="str">
        <f>IF(B748&lt;&gt;"",MATCH(B748,'Exhibitor names'!$B$19:$B$118,0),"")</f>
        <v/>
      </c>
      <c r="D748" s="241"/>
      <c r="E748" s="235"/>
      <c r="F748" s="236"/>
      <c r="G748" s="236"/>
      <c r="H748" s="242"/>
      <c r="I748" s="241"/>
      <c r="J748" s="241"/>
      <c r="K748" s="240"/>
      <c r="L748" s="236" t="s">
        <v>241</v>
      </c>
      <c r="M748" s="235" t="str">
        <f t="shared" si="12"/>
        <v/>
      </c>
      <c r="N748" s="235"/>
    </row>
    <row r="749" spans="1:14">
      <c r="A749" s="231"/>
      <c r="B749" s="232"/>
      <c r="C749" s="233" t="str">
        <f>IF(B749&lt;&gt;"",MATCH(B749,'Exhibitor names'!$B$19:$B$118,0),"")</f>
        <v/>
      </c>
      <c r="D749" s="241"/>
      <c r="E749" s="235"/>
      <c r="F749" s="236"/>
      <c r="G749" s="236"/>
      <c r="H749" s="242"/>
      <c r="I749" s="241"/>
      <c r="J749" s="241"/>
      <c r="K749" s="240"/>
      <c r="L749" s="236" t="s">
        <v>241</v>
      </c>
      <c r="M749" s="235" t="str">
        <f t="shared" si="12"/>
        <v/>
      </c>
      <c r="N749" s="235"/>
    </row>
    <row r="750" spans="1:14">
      <c r="A750" s="231"/>
      <c r="B750" s="232"/>
      <c r="C750" s="233" t="str">
        <f>IF(B750&lt;&gt;"",MATCH(B750,'Exhibitor names'!$B$19:$B$118,0),"")</f>
        <v/>
      </c>
      <c r="D750" s="241"/>
      <c r="E750" s="235"/>
      <c r="F750" s="236"/>
      <c r="G750" s="236"/>
      <c r="H750" s="242"/>
      <c r="I750" s="241"/>
      <c r="J750" s="241"/>
      <c r="K750" s="240"/>
      <c r="L750" s="236" t="s">
        <v>241</v>
      </c>
      <c r="M750" s="235" t="str">
        <f t="shared" si="12"/>
        <v/>
      </c>
      <c r="N750" s="235"/>
    </row>
    <row r="751" spans="1:14">
      <c r="A751" s="231"/>
      <c r="B751" s="232"/>
      <c r="C751" s="233" t="str">
        <f>IF(B751&lt;&gt;"",MATCH(B751,'Exhibitor names'!$B$19:$B$118,0),"")</f>
        <v/>
      </c>
      <c r="D751" s="241"/>
      <c r="E751" s="235"/>
      <c r="F751" s="236"/>
      <c r="G751" s="236"/>
      <c r="H751" s="242"/>
      <c r="I751" s="241"/>
      <c r="J751" s="241"/>
      <c r="K751" s="240"/>
      <c r="L751" s="236" t="s">
        <v>241</v>
      </c>
      <c r="M751" s="235" t="str">
        <f t="shared" si="12"/>
        <v/>
      </c>
      <c r="N751" s="235"/>
    </row>
    <row r="752" spans="1:14">
      <c r="A752" s="231"/>
      <c r="B752" s="232"/>
      <c r="C752" s="233" t="str">
        <f>IF(B752&lt;&gt;"",MATCH(B752,'Exhibitor names'!$B$19:$B$118,0),"")</f>
        <v/>
      </c>
      <c r="D752" s="241"/>
      <c r="E752" s="235"/>
      <c r="F752" s="236"/>
      <c r="G752" s="236"/>
      <c r="H752" s="242"/>
      <c r="I752" s="241"/>
      <c r="J752" s="241"/>
      <c r="K752" s="240"/>
      <c r="L752" s="236" t="s">
        <v>241</v>
      </c>
      <c r="M752" s="235" t="str">
        <f t="shared" si="12"/>
        <v/>
      </c>
      <c r="N752" s="235"/>
    </row>
    <row r="753" spans="1:14">
      <c r="A753" s="231"/>
      <c r="B753" s="232"/>
      <c r="C753" s="233" t="str">
        <f>IF(B753&lt;&gt;"",MATCH(B753,'Exhibitor names'!$B$19:$B$118,0),"")</f>
        <v/>
      </c>
      <c r="D753" s="241"/>
      <c r="E753" s="235"/>
      <c r="F753" s="236"/>
      <c r="G753" s="236"/>
      <c r="H753" s="242"/>
      <c r="I753" s="241"/>
      <c r="J753" s="241"/>
      <c r="K753" s="240"/>
      <c r="L753" s="236" t="s">
        <v>241</v>
      </c>
      <c r="M753" s="235" t="str">
        <f t="shared" si="12"/>
        <v/>
      </c>
      <c r="N753" s="235"/>
    </row>
    <row r="754" spans="1:14">
      <c r="A754" s="231"/>
      <c r="B754" s="232"/>
      <c r="C754" s="233" t="str">
        <f>IF(B754&lt;&gt;"",MATCH(B754,'Exhibitor names'!$B$19:$B$118,0),"")</f>
        <v/>
      </c>
      <c r="D754" s="241"/>
      <c r="E754" s="235"/>
      <c r="F754" s="236"/>
      <c r="G754" s="236"/>
      <c r="H754" s="242"/>
      <c r="I754" s="241"/>
      <c r="J754" s="241"/>
      <c r="K754" s="240"/>
      <c r="L754" s="236" t="s">
        <v>241</v>
      </c>
      <c r="M754" s="235" t="str">
        <f t="shared" si="12"/>
        <v/>
      </c>
      <c r="N754" s="235"/>
    </row>
    <row r="755" spans="1:14">
      <c r="A755" s="231"/>
      <c r="B755" s="232"/>
      <c r="C755" s="233" t="str">
        <f>IF(B755&lt;&gt;"",MATCH(B755,'Exhibitor names'!$B$19:$B$118,0),"")</f>
        <v/>
      </c>
      <c r="D755" s="241"/>
      <c r="E755" s="235"/>
      <c r="F755" s="236"/>
      <c r="G755" s="236"/>
      <c r="H755" s="242"/>
      <c r="I755" s="241"/>
      <c r="J755" s="241"/>
      <c r="K755" s="240"/>
      <c r="L755" s="236" t="s">
        <v>241</v>
      </c>
      <c r="M755" s="235" t="str">
        <f t="shared" si="12"/>
        <v/>
      </c>
      <c r="N755" s="235"/>
    </row>
    <row r="756" spans="1:14">
      <c r="A756" s="231"/>
      <c r="B756" s="232"/>
      <c r="C756" s="233" t="str">
        <f>IF(B756&lt;&gt;"",MATCH(B756,'Exhibitor names'!$B$19:$B$118,0),"")</f>
        <v/>
      </c>
      <c r="D756" s="241"/>
      <c r="E756" s="235"/>
      <c r="F756" s="236"/>
      <c r="G756" s="236"/>
      <c r="H756" s="242"/>
      <c r="I756" s="241"/>
      <c r="J756" s="241"/>
      <c r="K756" s="240"/>
      <c r="L756" s="236" t="s">
        <v>241</v>
      </c>
      <c r="M756" s="235" t="str">
        <f t="shared" si="12"/>
        <v/>
      </c>
      <c r="N756" s="235"/>
    </row>
    <row r="757" spans="1:14">
      <c r="A757" s="231"/>
      <c r="B757" s="232"/>
      <c r="C757" s="233" t="str">
        <f>IF(B757&lt;&gt;"",MATCH(B757,'Exhibitor names'!$B$19:$B$118,0),"")</f>
        <v/>
      </c>
      <c r="D757" s="241"/>
      <c r="E757" s="235"/>
      <c r="F757" s="236"/>
      <c r="G757" s="236"/>
      <c r="H757" s="242"/>
      <c r="I757" s="241"/>
      <c r="J757" s="241"/>
      <c r="K757" s="240"/>
      <c r="L757" s="236" t="s">
        <v>241</v>
      </c>
      <c r="M757" s="235" t="str">
        <f t="shared" si="12"/>
        <v/>
      </c>
      <c r="N757" s="235"/>
    </row>
    <row r="758" spans="1:14">
      <c r="A758" s="231"/>
      <c r="B758" s="232"/>
      <c r="C758" s="233" t="str">
        <f>IF(B758&lt;&gt;"",MATCH(B758,'Exhibitor names'!$B$19:$B$118,0),"")</f>
        <v/>
      </c>
      <c r="D758" s="241"/>
      <c r="E758" s="235"/>
      <c r="F758" s="236"/>
      <c r="G758" s="236"/>
      <c r="H758" s="242"/>
      <c r="I758" s="241"/>
      <c r="J758" s="241"/>
      <c r="K758" s="240"/>
      <c r="L758" s="236" t="s">
        <v>241</v>
      </c>
      <c r="M758" s="235" t="str">
        <f t="shared" si="12"/>
        <v/>
      </c>
      <c r="N758" s="235"/>
    </row>
    <row r="759" spans="1:14">
      <c r="A759" s="231"/>
      <c r="B759" s="232"/>
      <c r="C759" s="233" t="str">
        <f>IF(B759&lt;&gt;"",MATCH(B759,'Exhibitor names'!$B$19:$B$118,0),"")</f>
        <v/>
      </c>
      <c r="D759" s="241"/>
      <c r="E759" s="235"/>
      <c r="F759" s="236"/>
      <c r="G759" s="236"/>
      <c r="H759" s="242"/>
      <c r="I759" s="241"/>
      <c r="J759" s="241"/>
      <c r="K759" s="240"/>
      <c r="L759" s="236" t="s">
        <v>241</v>
      </c>
      <c r="M759" s="235" t="str">
        <f t="shared" si="12"/>
        <v/>
      </c>
      <c r="N759" s="235"/>
    </row>
    <row r="760" spans="1:14">
      <c r="A760" s="231"/>
      <c r="B760" s="232"/>
      <c r="C760" s="233" t="str">
        <f>IF(B760&lt;&gt;"",MATCH(B760,'Exhibitor names'!$B$19:$B$118,0),"")</f>
        <v/>
      </c>
      <c r="D760" s="241"/>
      <c r="E760" s="235"/>
      <c r="F760" s="236"/>
      <c r="G760" s="236"/>
      <c r="H760" s="242"/>
      <c r="I760" s="241"/>
      <c r="J760" s="241"/>
      <c r="K760" s="240"/>
      <c r="L760" s="236" t="s">
        <v>241</v>
      </c>
      <c r="M760" s="235" t="str">
        <f t="shared" si="12"/>
        <v/>
      </c>
      <c r="N760" s="235"/>
    </row>
    <row r="761" spans="1:14">
      <c r="A761" s="231"/>
      <c r="B761" s="232"/>
      <c r="C761" s="233" t="str">
        <f>IF(B761&lt;&gt;"",MATCH(B761,'Exhibitor names'!$B$19:$B$118,0),"")</f>
        <v/>
      </c>
      <c r="D761" s="241"/>
      <c r="E761" s="235"/>
      <c r="F761" s="236"/>
      <c r="G761" s="236"/>
      <c r="H761" s="242"/>
      <c r="I761" s="241"/>
      <c r="J761" s="241"/>
      <c r="K761" s="240"/>
      <c r="L761" s="236" t="s">
        <v>241</v>
      </c>
      <c r="M761" s="235" t="str">
        <f t="shared" si="12"/>
        <v/>
      </c>
      <c r="N761" s="235"/>
    </row>
    <row r="762" spans="1:14">
      <c r="A762" s="231"/>
      <c r="B762" s="232"/>
      <c r="C762" s="233" t="str">
        <f>IF(B762&lt;&gt;"",MATCH(B762,'Exhibitor names'!$B$19:$B$118,0),"")</f>
        <v/>
      </c>
      <c r="D762" s="241"/>
      <c r="E762" s="235"/>
      <c r="F762" s="236"/>
      <c r="G762" s="236"/>
      <c r="H762" s="242"/>
      <c r="I762" s="241"/>
      <c r="J762" s="241"/>
      <c r="K762" s="240"/>
      <c r="L762" s="236" t="s">
        <v>241</v>
      </c>
      <c r="M762" s="235" t="str">
        <f t="shared" si="12"/>
        <v/>
      </c>
      <c r="N762" s="235"/>
    </row>
    <row r="763" spans="1:14">
      <c r="A763" s="231"/>
      <c r="B763" s="232"/>
      <c r="C763" s="233" t="str">
        <f>IF(B763&lt;&gt;"",MATCH(B763,'Exhibitor names'!$B$19:$B$118,0),"")</f>
        <v/>
      </c>
      <c r="D763" s="241"/>
      <c r="E763" s="235"/>
      <c r="F763" s="236"/>
      <c r="G763" s="236"/>
      <c r="H763" s="242"/>
      <c r="I763" s="241"/>
      <c r="J763" s="241"/>
      <c r="K763" s="240"/>
      <c r="L763" s="236" t="s">
        <v>241</v>
      </c>
      <c r="M763" s="235" t="str">
        <f t="shared" si="12"/>
        <v/>
      </c>
      <c r="N763" s="235"/>
    </row>
    <row r="764" spans="1:14">
      <c r="A764" s="231"/>
      <c r="B764" s="232"/>
      <c r="C764" s="233" t="str">
        <f>IF(B764&lt;&gt;"",MATCH(B764,'Exhibitor names'!$B$19:$B$118,0),"")</f>
        <v/>
      </c>
      <c r="D764" s="241"/>
      <c r="E764" s="235"/>
      <c r="F764" s="236"/>
      <c r="G764" s="236"/>
      <c r="H764" s="242"/>
      <c r="I764" s="241"/>
      <c r="J764" s="241"/>
      <c r="K764" s="240"/>
      <c r="L764" s="236" t="s">
        <v>241</v>
      </c>
      <c r="M764" s="235" t="str">
        <f t="shared" si="12"/>
        <v/>
      </c>
      <c r="N764" s="235"/>
    </row>
    <row r="765" spans="1:14">
      <c r="A765" s="231"/>
      <c r="B765" s="232"/>
      <c r="C765" s="233" t="str">
        <f>IF(B765&lt;&gt;"",MATCH(B765,'Exhibitor names'!$B$19:$B$118,0),"")</f>
        <v/>
      </c>
      <c r="D765" s="241"/>
      <c r="E765" s="235"/>
      <c r="F765" s="236"/>
      <c r="G765" s="236"/>
      <c r="H765" s="242"/>
      <c r="I765" s="241"/>
      <c r="J765" s="241"/>
      <c r="K765" s="240"/>
      <c r="L765" s="236" t="s">
        <v>241</v>
      </c>
      <c r="M765" s="235" t="str">
        <f t="shared" si="12"/>
        <v/>
      </c>
      <c r="N765" s="235"/>
    </row>
    <row r="766" spans="1:14">
      <c r="A766" s="231"/>
      <c r="B766" s="232"/>
      <c r="C766" s="233" t="str">
        <f>IF(B766&lt;&gt;"",MATCH(B766,'Exhibitor names'!$B$19:$B$118,0),"")</f>
        <v/>
      </c>
      <c r="D766" s="241"/>
      <c r="E766" s="235"/>
      <c r="F766" s="236"/>
      <c r="G766" s="236"/>
      <c r="H766" s="242"/>
      <c r="I766" s="241"/>
      <c r="J766" s="241"/>
      <c r="K766" s="240"/>
      <c r="L766" s="236" t="s">
        <v>241</v>
      </c>
      <c r="M766" s="235" t="str">
        <f t="shared" si="12"/>
        <v/>
      </c>
      <c r="N766" s="235"/>
    </row>
    <row r="767" spans="1:14">
      <c r="A767" s="231"/>
      <c r="B767" s="232"/>
      <c r="C767" s="233" t="str">
        <f>IF(B767&lt;&gt;"",MATCH(B767,'Exhibitor names'!$B$19:$B$118,0),"")</f>
        <v/>
      </c>
      <c r="D767" s="241"/>
      <c r="E767" s="235"/>
      <c r="F767" s="236"/>
      <c r="G767" s="236"/>
      <c r="H767" s="242"/>
      <c r="I767" s="241"/>
      <c r="J767" s="241"/>
      <c r="K767" s="240"/>
      <c r="L767" s="236" t="s">
        <v>241</v>
      </c>
      <c r="M767" s="235" t="str">
        <f t="shared" si="12"/>
        <v/>
      </c>
      <c r="N767" s="235"/>
    </row>
    <row r="768" spans="1:14">
      <c r="A768" s="231"/>
      <c r="B768" s="232"/>
      <c r="C768" s="233" t="str">
        <f>IF(B768&lt;&gt;"",MATCH(B768,'Exhibitor names'!$B$19:$B$118,0),"")</f>
        <v/>
      </c>
      <c r="D768" s="241"/>
      <c r="E768" s="235"/>
      <c r="F768" s="236"/>
      <c r="G768" s="236"/>
      <c r="H768" s="242"/>
      <c r="I768" s="241"/>
      <c r="J768" s="241"/>
      <c r="K768" s="240"/>
      <c r="L768" s="236" t="s">
        <v>241</v>
      </c>
      <c r="M768" s="235" t="str">
        <f t="shared" si="12"/>
        <v/>
      </c>
      <c r="N768" s="235"/>
    </row>
    <row r="769" spans="1:14">
      <c r="A769" s="231"/>
      <c r="B769" s="232"/>
      <c r="C769" s="233" t="str">
        <f>IF(B769&lt;&gt;"",MATCH(B769,'Exhibitor names'!$B$19:$B$118,0),"")</f>
        <v/>
      </c>
      <c r="D769" s="241"/>
      <c r="E769" s="235"/>
      <c r="F769" s="236"/>
      <c r="G769" s="236"/>
      <c r="H769" s="242"/>
      <c r="I769" s="241"/>
      <c r="J769" s="241"/>
      <c r="K769" s="240"/>
      <c r="L769" s="236" t="s">
        <v>241</v>
      </c>
      <c r="M769" s="235" t="str">
        <f t="shared" si="12"/>
        <v/>
      </c>
      <c r="N769" s="235"/>
    </row>
    <row r="770" spans="1:14">
      <c r="A770" s="231"/>
      <c r="B770" s="232"/>
      <c r="C770" s="233" t="str">
        <f>IF(B770&lt;&gt;"",MATCH(B770,'Exhibitor names'!$B$19:$B$118,0),"")</f>
        <v/>
      </c>
      <c r="D770" s="241"/>
      <c r="E770" s="235"/>
      <c r="F770" s="236"/>
      <c r="G770" s="236"/>
      <c r="H770" s="242"/>
      <c r="I770" s="241"/>
      <c r="J770" s="241"/>
      <c r="K770" s="240"/>
      <c r="L770" s="236" t="s">
        <v>241</v>
      </c>
      <c r="M770" s="235" t="str">
        <f t="shared" si="12"/>
        <v/>
      </c>
      <c r="N770" s="235"/>
    </row>
    <row r="771" spans="1:14">
      <c r="A771" s="231"/>
      <c r="B771" s="232"/>
      <c r="C771" s="233" t="str">
        <f>IF(B771&lt;&gt;"",MATCH(B771,'Exhibitor names'!$B$19:$B$118,0),"")</f>
        <v/>
      </c>
      <c r="D771" s="241"/>
      <c r="E771" s="235"/>
      <c r="F771" s="236"/>
      <c r="G771" s="236"/>
      <c r="H771" s="242"/>
      <c r="I771" s="241"/>
      <c r="J771" s="241"/>
      <c r="K771" s="240"/>
      <c r="L771" s="236" t="s">
        <v>241</v>
      </c>
      <c r="M771" s="235" t="str">
        <f t="shared" si="12"/>
        <v/>
      </c>
      <c r="N771" s="235"/>
    </row>
    <row r="772" spans="1:14">
      <c r="A772" s="231"/>
      <c r="B772" s="232"/>
      <c r="C772" s="233" t="str">
        <f>IF(B772&lt;&gt;"",MATCH(B772,'Exhibitor names'!$B$19:$B$118,0),"")</f>
        <v/>
      </c>
      <c r="D772" s="241"/>
      <c r="E772" s="235"/>
      <c r="F772" s="236"/>
      <c r="G772" s="236"/>
      <c r="H772" s="242"/>
      <c r="I772" s="241"/>
      <c r="J772" s="241"/>
      <c r="K772" s="240"/>
      <c r="L772" s="236" t="s">
        <v>241</v>
      </c>
      <c r="M772" s="235" t="str">
        <f t="shared" si="12"/>
        <v/>
      </c>
      <c r="N772" s="235"/>
    </row>
    <row r="773" spans="1:14">
      <c r="A773" s="231"/>
      <c r="B773" s="232"/>
      <c r="C773" s="233" t="str">
        <f>IF(B773&lt;&gt;"",MATCH(B773,'Exhibitor names'!$B$19:$B$118,0),"")</f>
        <v/>
      </c>
      <c r="D773" s="241"/>
      <c r="E773" s="235"/>
      <c r="F773" s="236"/>
      <c r="G773" s="236"/>
      <c r="H773" s="242"/>
      <c r="I773" s="241"/>
      <c r="J773" s="241"/>
      <c r="K773" s="240"/>
      <c r="L773" s="236" t="s">
        <v>241</v>
      </c>
      <c r="M773" s="235" t="str">
        <f t="shared" si="12"/>
        <v/>
      </c>
      <c r="N773" s="235"/>
    </row>
    <row r="774" spans="1:14">
      <c r="A774" s="231"/>
      <c r="B774" s="232"/>
      <c r="C774" s="233" t="str">
        <f>IF(B774&lt;&gt;"",MATCH(B774,'Exhibitor names'!$B$19:$B$118,0),"")</f>
        <v/>
      </c>
      <c r="D774" s="241"/>
      <c r="E774" s="235"/>
      <c r="F774" s="236"/>
      <c r="G774" s="236"/>
      <c r="H774" s="242"/>
      <c r="I774" s="241"/>
      <c r="J774" s="241"/>
      <c r="K774" s="240"/>
      <c r="L774" s="236" t="s">
        <v>241</v>
      </c>
      <c r="M774" s="235" t="str">
        <f t="shared" si="12"/>
        <v/>
      </c>
      <c r="N774" s="235"/>
    </row>
    <row r="775" spans="1:14">
      <c r="A775" s="231"/>
      <c r="B775" s="232"/>
      <c r="C775" s="233" t="str">
        <f>IF(B775&lt;&gt;"",MATCH(B775,'Exhibitor names'!$B$19:$B$118,0),"")</f>
        <v/>
      </c>
      <c r="D775" s="241"/>
      <c r="E775" s="235"/>
      <c r="F775" s="236"/>
      <c r="G775" s="236"/>
      <c r="H775" s="242"/>
      <c r="I775" s="241"/>
      <c r="J775" s="241"/>
      <c r="K775" s="240"/>
      <c r="L775" s="236" t="s">
        <v>241</v>
      </c>
      <c r="M775" s="235" t="str">
        <f t="shared" si="12"/>
        <v/>
      </c>
      <c r="N775" s="235"/>
    </row>
    <row r="776" spans="1:14">
      <c r="A776" s="231"/>
      <c r="B776" s="232"/>
      <c r="C776" s="233" t="str">
        <f>IF(B776&lt;&gt;"",MATCH(B776,'Exhibitor names'!$B$19:$B$118,0),"")</f>
        <v/>
      </c>
      <c r="D776" s="241"/>
      <c r="E776" s="235"/>
      <c r="F776" s="236"/>
      <c r="G776" s="236"/>
      <c r="H776" s="242"/>
      <c r="I776" s="241"/>
      <c r="J776" s="241"/>
      <c r="K776" s="240"/>
      <c r="L776" s="236" t="s">
        <v>241</v>
      </c>
      <c r="M776" s="235" t="str">
        <f t="shared" si="12"/>
        <v/>
      </c>
      <c r="N776" s="235"/>
    </row>
    <row r="777" spans="1:14">
      <c r="A777" s="231"/>
      <c r="B777" s="232"/>
      <c r="C777" s="233" t="str">
        <f>IF(B777&lt;&gt;"",MATCH(B777,'Exhibitor names'!$B$19:$B$118,0),"")</f>
        <v/>
      </c>
      <c r="D777" s="241"/>
      <c r="E777" s="235"/>
      <c r="F777" s="236"/>
      <c r="G777" s="236"/>
      <c r="H777" s="242"/>
      <c r="I777" s="241"/>
      <c r="J777" s="241"/>
      <c r="K777" s="240"/>
      <c r="L777" s="236" t="s">
        <v>241</v>
      </c>
      <c r="M777" s="235" t="str">
        <f t="shared" si="12"/>
        <v/>
      </c>
      <c r="N777" s="235"/>
    </row>
    <row r="778" spans="1:14">
      <c r="A778" s="231"/>
      <c r="B778" s="232"/>
      <c r="C778" s="233" t="str">
        <f>IF(B778&lt;&gt;"",MATCH(B778,'Exhibitor names'!$B$19:$B$118,0),"")</f>
        <v/>
      </c>
      <c r="D778" s="241"/>
      <c r="E778" s="235"/>
      <c r="F778" s="236"/>
      <c r="G778" s="236"/>
      <c r="H778" s="242"/>
      <c r="I778" s="241"/>
      <c r="J778" s="241"/>
      <c r="K778" s="240"/>
      <c r="L778" s="236" t="s">
        <v>241</v>
      </c>
      <c r="M778" s="235" t="str">
        <f t="shared" si="12"/>
        <v/>
      </c>
      <c r="N778" s="235"/>
    </row>
    <row r="779" spans="1:14">
      <c r="A779" s="231"/>
      <c r="B779" s="232"/>
      <c r="C779" s="233" t="str">
        <f>IF(B779&lt;&gt;"",MATCH(B779,'Exhibitor names'!$B$19:$B$118,0),"")</f>
        <v/>
      </c>
      <c r="D779" s="241"/>
      <c r="E779" s="235"/>
      <c r="F779" s="236"/>
      <c r="G779" s="236"/>
      <c r="H779" s="242"/>
      <c r="I779" s="241"/>
      <c r="J779" s="241"/>
      <c r="K779" s="240"/>
      <c r="L779" s="236" t="s">
        <v>241</v>
      </c>
      <c r="M779" s="235" t="str">
        <f t="shared" ref="M779:M842" si="13">IF(AND($A779&lt;&gt;"",$C779&lt;&gt;"",$D779&lt;&gt;"",$H779&lt;&gt;"",$I779&lt;&gt;"",$J779&lt;&gt;""),$A779,"")</f>
        <v/>
      </c>
      <c r="N779" s="235"/>
    </row>
    <row r="780" spans="1:14">
      <c r="A780" s="231"/>
      <c r="B780" s="232"/>
      <c r="C780" s="233" t="str">
        <f>IF(B780&lt;&gt;"",MATCH(B780,'Exhibitor names'!$B$19:$B$118,0),"")</f>
        <v/>
      </c>
      <c r="D780" s="241"/>
      <c r="E780" s="235"/>
      <c r="F780" s="236"/>
      <c r="G780" s="236"/>
      <c r="H780" s="242"/>
      <c r="I780" s="241"/>
      <c r="J780" s="241"/>
      <c r="K780" s="240"/>
      <c r="L780" s="236" t="s">
        <v>241</v>
      </c>
      <c r="M780" s="235" t="str">
        <f t="shared" si="13"/>
        <v/>
      </c>
      <c r="N780" s="235"/>
    </row>
    <row r="781" spans="1:14">
      <c r="A781" s="231"/>
      <c r="B781" s="232"/>
      <c r="C781" s="233" t="str">
        <f>IF(B781&lt;&gt;"",MATCH(B781,'Exhibitor names'!$B$19:$B$118,0),"")</f>
        <v/>
      </c>
      <c r="D781" s="241"/>
      <c r="E781" s="235"/>
      <c r="F781" s="236"/>
      <c r="G781" s="236"/>
      <c r="H781" s="242"/>
      <c r="I781" s="241"/>
      <c r="J781" s="241"/>
      <c r="K781" s="240"/>
      <c r="L781" s="236" t="s">
        <v>241</v>
      </c>
      <c r="M781" s="235" t="str">
        <f t="shared" si="13"/>
        <v/>
      </c>
      <c r="N781" s="235"/>
    </row>
    <row r="782" spans="1:14">
      <c r="A782" s="231"/>
      <c r="B782" s="232"/>
      <c r="C782" s="233" t="str">
        <f>IF(B782&lt;&gt;"",MATCH(B782,'Exhibitor names'!$B$19:$B$118,0),"")</f>
        <v/>
      </c>
      <c r="D782" s="241"/>
      <c r="E782" s="235"/>
      <c r="F782" s="236"/>
      <c r="G782" s="236"/>
      <c r="H782" s="242"/>
      <c r="I782" s="241"/>
      <c r="J782" s="241"/>
      <c r="K782" s="240"/>
      <c r="L782" s="236" t="s">
        <v>241</v>
      </c>
      <c r="M782" s="235" t="str">
        <f t="shared" si="13"/>
        <v/>
      </c>
      <c r="N782" s="235"/>
    </row>
    <row r="783" spans="1:14">
      <c r="A783" s="231"/>
      <c r="B783" s="232"/>
      <c r="C783" s="233" t="str">
        <f>IF(B783&lt;&gt;"",MATCH(B783,'Exhibitor names'!$B$19:$B$118,0),"")</f>
        <v/>
      </c>
      <c r="D783" s="241"/>
      <c r="E783" s="235"/>
      <c r="F783" s="236"/>
      <c r="G783" s="236"/>
      <c r="H783" s="242"/>
      <c r="I783" s="241"/>
      <c r="J783" s="241"/>
      <c r="K783" s="240"/>
      <c r="L783" s="236" t="s">
        <v>241</v>
      </c>
      <c r="M783" s="235" t="str">
        <f t="shared" si="13"/>
        <v/>
      </c>
      <c r="N783" s="235"/>
    </row>
    <row r="784" spans="1:14">
      <c r="A784" s="231"/>
      <c r="B784" s="232"/>
      <c r="C784" s="233" t="str">
        <f>IF(B784&lt;&gt;"",MATCH(B784,'Exhibitor names'!$B$19:$B$118,0),"")</f>
        <v/>
      </c>
      <c r="D784" s="241"/>
      <c r="E784" s="235"/>
      <c r="F784" s="236"/>
      <c r="G784" s="236"/>
      <c r="H784" s="242"/>
      <c r="I784" s="241"/>
      <c r="J784" s="241"/>
      <c r="K784" s="240"/>
      <c r="L784" s="236" t="s">
        <v>241</v>
      </c>
      <c r="M784" s="235" t="str">
        <f t="shared" si="13"/>
        <v/>
      </c>
      <c r="N784" s="235"/>
    </row>
    <row r="785" spans="1:14">
      <c r="A785" s="231"/>
      <c r="B785" s="232"/>
      <c r="C785" s="233" t="str">
        <f>IF(B785&lt;&gt;"",MATCH(B785,'Exhibitor names'!$B$19:$B$118,0),"")</f>
        <v/>
      </c>
      <c r="D785" s="241"/>
      <c r="E785" s="235"/>
      <c r="F785" s="236"/>
      <c r="G785" s="236"/>
      <c r="H785" s="242"/>
      <c r="I785" s="241"/>
      <c r="J785" s="241"/>
      <c r="K785" s="240"/>
      <c r="L785" s="236" t="s">
        <v>241</v>
      </c>
      <c r="M785" s="235" t="str">
        <f t="shared" si="13"/>
        <v/>
      </c>
      <c r="N785" s="235"/>
    </row>
    <row r="786" spans="1:14">
      <c r="A786" s="231"/>
      <c r="B786" s="232"/>
      <c r="C786" s="233" t="str">
        <f>IF(B786&lt;&gt;"",MATCH(B786,'Exhibitor names'!$B$19:$B$118,0),"")</f>
        <v/>
      </c>
      <c r="D786" s="241"/>
      <c r="E786" s="235"/>
      <c r="F786" s="236"/>
      <c r="G786" s="236"/>
      <c r="H786" s="242"/>
      <c r="I786" s="241"/>
      <c r="J786" s="241"/>
      <c r="K786" s="240"/>
      <c r="L786" s="236" t="s">
        <v>241</v>
      </c>
      <c r="M786" s="235" t="str">
        <f t="shared" si="13"/>
        <v/>
      </c>
      <c r="N786" s="235"/>
    </row>
    <row r="787" spans="1:14">
      <c r="A787" s="231"/>
      <c r="B787" s="232"/>
      <c r="C787" s="233" t="str">
        <f>IF(B787&lt;&gt;"",MATCH(B787,'Exhibitor names'!$B$19:$B$118,0),"")</f>
        <v/>
      </c>
      <c r="D787" s="241"/>
      <c r="E787" s="235"/>
      <c r="F787" s="236"/>
      <c r="G787" s="236"/>
      <c r="H787" s="242"/>
      <c r="I787" s="241"/>
      <c r="J787" s="241"/>
      <c r="K787" s="240"/>
      <c r="L787" s="236" t="s">
        <v>241</v>
      </c>
      <c r="M787" s="235" t="str">
        <f t="shared" si="13"/>
        <v/>
      </c>
      <c r="N787" s="235"/>
    </row>
    <row r="788" spans="1:14">
      <c r="A788" s="231"/>
      <c r="B788" s="232"/>
      <c r="C788" s="233" t="str">
        <f>IF(B788&lt;&gt;"",MATCH(B788,'Exhibitor names'!$B$19:$B$118,0),"")</f>
        <v/>
      </c>
      <c r="D788" s="241"/>
      <c r="E788" s="235"/>
      <c r="F788" s="236"/>
      <c r="G788" s="236"/>
      <c r="H788" s="242"/>
      <c r="I788" s="241"/>
      <c r="J788" s="241"/>
      <c r="K788" s="240"/>
      <c r="L788" s="236" t="s">
        <v>241</v>
      </c>
      <c r="M788" s="235" t="str">
        <f t="shared" si="13"/>
        <v/>
      </c>
      <c r="N788" s="235"/>
    </row>
    <row r="789" spans="1:14">
      <c r="A789" s="231"/>
      <c r="B789" s="232"/>
      <c r="C789" s="233" t="str">
        <f>IF(B789&lt;&gt;"",MATCH(B789,'Exhibitor names'!$B$19:$B$118,0),"")</f>
        <v/>
      </c>
      <c r="D789" s="241"/>
      <c r="E789" s="235"/>
      <c r="F789" s="236"/>
      <c r="G789" s="236"/>
      <c r="H789" s="242"/>
      <c r="I789" s="241"/>
      <c r="J789" s="241"/>
      <c r="K789" s="240"/>
      <c r="L789" s="236" t="s">
        <v>241</v>
      </c>
      <c r="M789" s="235" t="str">
        <f t="shared" si="13"/>
        <v/>
      </c>
      <c r="N789" s="235"/>
    </row>
    <row r="790" spans="1:14">
      <c r="A790" s="231"/>
      <c r="B790" s="232"/>
      <c r="C790" s="233" t="str">
        <f>IF(B790&lt;&gt;"",MATCH(B790,'Exhibitor names'!$B$19:$B$118,0),"")</f>
        <v/>
      </c>
      <c r="D790" s="241"/>
      <c r="E790" s="235"/>
      <c r="F790" s="236"/>
      <c r="G790" s="236"/>
      <c r="H790" s="242"/>
      <c r="I790" s="241"/>
      <c r="J790" s="241"/>
      <c r="K790" s="240"/>
      <c r="L790" s="236" t="s">
        <v>241</v>
      </c>
      <c r="M790" s="235" t="str">
        <f t="shared" si="13"/>
        <v/>
      </c>
      <c r="N790" s="235"/>
    </row>
    <row r="791" spans="1:14">
      <c r="A791" s="231"/>
      <c r="B791" s="232"/>
      <c r="C791" s="233" t="str">
        <f>IF(B791&lt;&gt;"",MATCH(B791,'Exhibitor names'!$B$19:$B$118,0),"")</f>
        <v/>
      </c>
      <c r="D791" s="241"/>
      <c r="E791" s="235"/>
      <c r="F791" s="236"/>
      <c r="G791" s="236"/>
      <c r="H791" s="242"/>
      <c r="I791" s="241"/>
      <c r="J791" s="241"/>
      <c r="K791" s="240"/>
      <c r="L791" s="236" t="s">
        <v>241</v>
      </c>
      <c r="M791" s="235" t="str">
        <f t="shared" si="13"/>
        <v/>
      </c>
      <c r="N791" s="235"/>
    </row>
    <row r="792" spans="1:14">
      <c r="A792" s="231"/>
      <c r="B792" s="232"/>
      <c r="C792" s="233" t="str">
        <f>IF(B792&lt;&gt;"",MATCH(B792,'Exhibitor names'!$B$19:$B$118,0),"")</f>
        <v/>
      </c>
      <c r="D792" s="241"/>
      <c r="E792" s="235"/>
      <c r="F792" s="236"/>
      <c r="G792" s="236"/>
      <c r="H792" s="242"/>
      <c r="I792" s="241"/>
      <c r="J792" s="241"/>
      <c r="K792" s="240"/>
      <c r="L792" s="236" t="s">
        <v>241</v>
      </c>
      <c r="M792" s="235" t="str">
        <f t="shared" si="13"/>
        <v/>
      </c>
      <c r="N792" s="235"/>
    </row>
    <row r="793" spans="1:14">
      <c r="A793" s="231"/>
      <c r="B793" s="232"/>
      <c r="C793" s="233" t="str">
        <f>IF(B793&lt;&gt;"",MATCH(B793,'Exhibitor names'!$B$19:$B$118,0),"")</f>
        <v/>
      </c>
      <c r="D793" s="241"/>
      <c r="E793" s="235"/>
      <c r="F793" s="236"/>
      <c r="G793" s="236"/>
      <c r="H793" s="242"/>
      <c r="I793" s="241"/>
      <c r="J793" s="241"/>
      <c r="K793" s="240"/>
      <c r="L793" s="236" t="s">
        <v>241</v>
      </c>
      <c r="M793" s="235" t="str">
        <f t="shared" si="13"/>
        <v/>
      </c>
      <c r="N793" s="235"/>
    </row>
    <row r="794" spans="1:14">
      <c r="A794" s="231"/>
      <c r="B794" s="232"/>
      <c r="C794" s="233" t="str">
        <f>IF(B794&lt;&gt;"",MATCH(B794,'Exhibitor names'!$B$19:$B$118,0),"")</f>
        <v/>
      </c>
      <c r="D794" s="241"/>
      <c r="E794" s="235"/>
      <c r="F794" s="236"/>
      <c r="G794" s="236"/>
      <c r="H794" s="242"/>
      <c r="I794" s="241"/>
      <c r="J794" s="241"/>
      <c r="K794" s="240"/>
      <c r="L794" s="236" t="s">
        <v>241</v>
      </c>
      <c r="M794" s="235" t="str">
        <f t="shared" si="13"/>
        <v/>
      </c>
      <c r="N794" s="235"/>
    </row>
    <row r="795" spans="1:14">
      <c r="A795" s="231"/>
      <c r="B795" s="232"/>
      <c r="C795" s="233" t="str">
        <f>IF(B795&lt;&gt;"",MATCH(B795,'Exhibitor names'!$B$19:$B$118,0),"")</f>
        <v/>
      </c>
      <c r="D795" s="241"/>
      <c r="E795" s="235"/>
      <c r="F795" s="236"/>
      <c r="G795" s="236"/>
      <c r="H795" s="242"/>
      <c r="I795" s="241"/>
      <c r="J795" s="241"/>
      <c r="K795" s="240"/>
      <c r="L795" s="236" t="s">
        <v>241</v>
      </c>
      <c r="M795" s="235" t="str">
        <f t="shared" si="13"/>
        <v/>
      </c>
      <c r="N795" s="235"/>
    </row>
    <row r="796" spans="1:14">
      <c r="A796" s="231"/>
      <c r="B796" s="232"/>
      <c r="C796" s="233" t="str">
        <f>IF(B796&lt;&gt;"",MATCH(B796,'Exhibitor names'!$B$19:$B$118,0),"")</f>
        <v/>
      </c>
      <c r="D796" s="241"/>
      <c r="E796" s="235"/>
      <c r="F796" s="236"/>
      <c r="G796" s="236"/>
      <c r="H796" s="242"/>
      <c r="I796" s="241"/>
      <c r="J796" s="241"/>
      <c r="K796" s="240"/>
      <c r="L796" s="236" t="s">
        <v>241</v>
      </c>
      <c r="M796" s="235" t="str">
        <f t="shared" si="13"/>
        <v/>
      </c>
      <c r="N796" s="235"/>
    </row>
    <row r="797" spans="1:14">
      <c r="A797" s="231"/>
      <c r="B797" s="232"/>
      <c r="C797" s="233" t="str">
        <f>IF(B797&lt;&gt;"",MATCH(B797,'Exhibitor names'!$B$19:$B$118,0),"")</f>
        <v/>
      </c>
      <c r="D797" s="241"/>
      <c r="E797" s="235"/>
      <c r="F797" s="236"/>
      <c r="G797" s="236"/>
      <c r="H797" s="242"/>
      <c r="I797" s="241"/>
      <c r="J797" s="241"/>
      <c r="K797" s="240"/>
      <c r="L797" s="236" t="s">
        <v>241</v>
      </c>
      <c r="M797" s="235" t="str">
        <f t="shared" si="13"/>
        <v/>
      </c>
      <c r="N797" s="235"/>
    </row>
    <row r="798" spans="1:14">
      <c r="A798" s="231"/>
      <c r="B798" s="232"/>
      <c r="C798" s="233" t="str">
        <f>IF(B798&lt;&gt;"",MATCH(B798,'Exhibitor names'!$B$19:$B$118,0),"")</f>
        <v/>
      </c>
      <c r="D798" s="241"/>
      <c r="E798" s="235"/>
      <c r="F798" s="236"/>
      <c r="G798" s="236"/>
      <c r="H798" s="242"/>
      <c r="I798" s="241"/>
      <c r="J798" s="241"/>
      <c r="K798" s="240"/>
      <c r="L798" s="236" t="s">
        <v>241</v>
      </c>
      <c r="M798" s="235" t="str">
        <f t="shared" si="13"/>
        <v/>
      </c>
      <c r="N798" s="235"/>
    </row>
    <row r="799" spans="1:14">
      <c r="A799" s="231"/>
      <c r="B799" s="232"/>
      <c r="C799" s="233" t="str">
        <f>IF(B799&lt;&gt;"",MATCH(B799,'Exhibitor names'!$B$19:$B$118,0),"")</f>
        <v/>
      </c>
      <c r="D799" s="241"/>
      <c r="E799" s="235"/>
      <c r="F799" s="236"/>
      <c r="G799" s="236"/>
      <c r="H799" s="242"/>
      <c r="I799" s="241"/>
      <c r="J799" s="241"/>
      <c r="K799" s="240"/>
      <c r="L799" s="236" t="s">
        <v>241</v>
      </c>
      <c r="M799" s="235" t="str">
        <f t="shared" si="13"/>
        <v/>
      </c>
      <c r="N799" s="235"/>
    </row>
    <row r="800" spans="1:14">
      <c r="A800" s="231"/>
      <c r="B800" s="232"/>
      <c r="C800" s="233" t="str">
        <f>IF(B800&lt;&gt;"",MATCH(B800,'Exhibitor names'!$B$19:$B$118,0),"")</f>
        <v/>
      </c>
      <c r="D800" s="241"/>
      <c r="E800" s="235"/>
      <c r="F800" s="236"/>
      <c r="G800" s="236"/>
      <c r="H800" s="242"/>
      <c r="I800" s="241"/>
      <c r="J800" s="241"/>
      <c r="K800" s="240"/>
      <c r="L800" s="236" t="s">
        <v>241</v>
      </c>
      <c r="M800" s="235" t="str">
        <f t="shared" si="13"/>
        <v/>
      </c>
      <c r="N800" s="235"/>
    </row>
    <row r="801" spans="1:14">
      <c r="A801" s="231"/>
      <c r="B801" s="232"/>
      <c r="C801" s="233" t="str">
        <f>IF(B801&lt;&gt;"",MATCH(B801,'Exhibitor names'!$B$19:$B$118,0),"")</f>
        <v/>
      </c>
      <c r="D801" s="241"/>
      <c r="E801" s="235"/>
      <c r="F801" s="236"/>
      <c r="G801" s="236"/>
      <c r="H801" s="242"/>
      <c r="I801" s="241"/>
      <c r="J801" s="241"/>
      <c r="K801" s="240"/>
      <c r="L801" s="236" t="s">
        <v>241</v>
      </c>
      <c r="M801" s="235" t="str">
        <f t="shared" si="13"/>
        <v/>
      </c>
      <c r="N801" s="235"/>
    </row>
    <row r="802" spans="1:14">
      <c r="A802" s="231"/>
      <c r="B802" s="232"/>
      <c r="C802" s="233" t="str">
        <f>IF(B802&lt;&gt;"",MATCH(B802,'Exhibitor names'!$B$19:$B$118,0),"")</f>
        <v/>
      </c>
      <c r="D802" s="241"/>
      <c r="E802" s="235"/>
      <c r="F802" s="236"/>
      <c r="G802" s="236"/>
      <c r="H802" s="242"/>
      <c r="I802" s="241"/>
      <c r="J802" s="241"/>
      <c r="K802" s="240"/>
      <c r="L802" s="236" t="s">
        <v>241</v>
      </c>
      <c r="M802" s="235" t="str">
        <f t="shared" si="13"/>
        <v/>
      </c>
      <c r="N802" s="235"/>
    </row>
    <row r="803" spans="1:14">
      <c r="A803" s="231"/>
      <c r="B803" s="232"/>
      <c r="C803" s="233" t="str">
        <f>IF(B803&lt;&gt;"",MATCH(B803,'Exhibitor names'!$B$19:$B$118,0),"")</f>
        <v/>
      </c>
      <c r="D803" s="241"/>
      <c r="E803" s="235"/>
      <c r="F803" s="236"/>
      <c r="G803" s="236"/>
      <c r="H803" s="242"/>
      <c r="I803" s="241"/>
      <c r="J803" s="241"/>
      <c r="K803" s="240"/>
      <c r="L803" s="236" t="s">
        <v>241</v>
      </c>
      <c r="M803" s="235" t="str">
        <f t="shared" si="13"/>
        <v/>
      </c>
      <c r="N803" s="235"/>
    </row>
    <row r="804" spans="1:14">
      <c r="A804" s="231"/>
      <c r="B804" s="232"/>
      <c r="C804" s="233" t="str">
        <f>IF(B804&lt;&gt;"",MATCH(B804,'Exhibitor names'!$B$19:$B$118,0),"")</f>
        <v/>
      </c>
      <c r="D804" s="241"/>
      <c r="E804" s="235"/>
      <c r="F804" s="236"/>
      <c r="G804" s="236"/>
      <c r="H804" s="242"/>
      <c r="I804" s="241"/>
      <c r="J804" s="241"/>
      <c r="K804" s="240"/>
      <c r="L804" s="236" t="s">
        <v>241</v>
      </c>
      <c r="M804" s="235" t="str">
        <f t="shared" si="13"/>
        <v/>
      </c>
      <c r="N804" s="235"/>
    </row>
    <row r="805" spans="1:14">
      <c r="A805" s="231"/>
      <c r="B805" s="232"/>
      <c r="C805" s="233" t="str">
        <f>IF(B805&lt;&gt;"",MATCH(B805,'Exhibitor names'!$B$19:$B$118,0),"")</f>
        <v/>
      </c>
      <c r="D805" s="241"/>
      <c r="E805" s="235"/>
      <c r="F805" s="236"/>
      <c r="G805" s="236"/>
      <c r="H805" s="242"/>
      <c r="I805" s="241"/>
      <c r="J805" s="241"/>
      <c r="K805" s="240"/>
      <c r="L805" s="236" t="s">
        <v>241</v>
      </c>
      <c r="M805" s="235" t="str">
        <f t="shared" si="13"/>
        <v/>
      </c>
      <c r="N805" s="235"/>
    </row>
    <row r="806" spans="1:14">
      <c r="A806" s="231"/>
      <c r="B806" s="232"/>
      <c r="C806" s="233" t="str">
        <f>IF(B806&lt;&gt;"",MATCH(B806,'Exhibitor names'!$B$19:$B$118,0),"")</f>
        <v/>
      </c>
      <c r="D806" s="241"/>
      <c r="E806" s="235"/>
      <c r="F806" s="236"/>
      <c r="G806" s="236"/>
      <c r="H806" s="242"/>
      <c r="I806" s="241"/>
      <c r="J806" s="241"/>
      <c r="K806" s="240"/>
      <c r="L806" s="236" t="s">
        <v>241</v>
      </c>
      <c r="M806" s="235" t="str">
        <f t="shared" si="13"/>
        <v/>
      </c>
      <c r="N806" s="235"/>
    </row>
    <row r="807" spans="1:14">
      <c r="A807" s="231"/>
      <c r="B807" s="232"/>
      <c r="C807" s="233" t="str">
        <f>IF(B807&lt;&gt;"",MATCH(B807,'Exhibitor names'!$B$19:$B$118,0),"")</f>
        <v/>
      </c>
      <c r="D807" s="241"/>
      <c r="E807" s="235"/>
      <c r="F807" s="236"/>
      <c r="G807" s="236"/>
      <c r="H807" s="242"/>
      <c r="I807" s="241"/>
      <c r="J807" s="241"/>
      <c r="K807" s="240"/>
      <c r="L807" s="236" t="s">
        <v>241</v>
      </c>
      <c r="M807" s="235" t="str">
        <f t="shared" si="13"/>
        <v/>
      </c>
      <c r="N807" s="235"/>
    </row>
    <row r="808" spans="1:14">
      <c r="A808" s="231"/>
      <c r="B808" s="232"/>
      <c r="C808" s="233" t="str">
        <f>IF(B808&lt;&gt;"",MATCH(B808,'Exhibitor names'!$B$19:$B$118,0),"")</f>
        <v/>
      </c>
      <c r="D808" s="241"/>
      <c r="E808" s="235"/>
      <c r="F808" s="236"/>
      <c r="G808" s="236"/>
      <c r="H808" s="242"/>
      <c r="I808" s="241"/>
      <c r="J808" s="241"/>
      <c r="K808" s="240"/>
      <c r="L808" s="236" t="s">
        <v>241</v>
      </c>
      <c r="M808" s="235" t="str">
        <f t="shared" si="13"/>
        <v/>
      </c>
      <c r="N808" s="235"/>
    </row>
    <row r="809" spans="1:14">
      <c r="A809" s="231"/>
      <c r="B809" s="232"/>
      <c r="C809" s="233" t="str">
        <f>IF(B809&lt;&gt;"",MATCH(B809,'Exhibitor names'!$B$19:$B$118,0),"")</f>
        <v/>
      </c>
      <c r="D809" s="241"/>
      <c r="E809" s="235"/>
      <c r="F809" s="236"/>
      <c r="G809" s="236"/>
      <c r="H809" s="242"/>
      <c r="I809" s="241"/>
      <c r="J809" s="241"/>
      <c r="K809" s="240"/>
      <c r="L809" s="236" t="s">
        <v>241</v>
      </c>
      <c r="M809" s="235" t="str">
        <f t="shared" si="13"/>
        <v/>
      </c>
      <c r="N809" s="235"/>
    </row>
    <row r="810" spans="1:14">
      <c r="A810" s="231"/>
      <c r="B810" s="232"/>
      <c r="C810" s="233" t="str">
        <f>IF(B810&lt;&gt;"",MATCH(B810,'Exhibitor names'!$B$19:$B$118,0),"")</f>
        <v/>
      </c>
      <c r="D810" s="241"/>
      <c r="E810" s="235"/>
      <c r="F810" s="236"/>
      <c r="G810" s="236"/>
      <c r="H810" s="242"/>
      <c r="I810" s="241"/>
      <c r="J810" s="241"/>
      <c r="K810" s="240"/>
      <c r="L810" s="236" t="s">
        <v>241</v>
      </c>
      <c r="M810" s="235" t="str">
        <f t="shared" si="13"/>
        <v/>
      </c>
      <c r="N810" s="235"/>
    </row>
    <row r="811" spans="1:14">
      <c r="A811" s="231"/>
      <c r="B811" s="232"/>
      <c r="C811" s="233" t="str">
        <f>IF(B811&lt;&gt;"",MATCH(B811,'Exhibitor names'!$B$19:$B$118,0),"")</f>
        <v/>
      </c>
      <c r="D811" s="241"/>
      <c r="E811" s="235"/>
      <c r="F811" s="236"/>
      <c r="G811" s="236"/>
      <c r="H811" s="242"/>
      <c r="I811" s="241"/>
      <c r="J811" s="241"/>
      <c r="K811" s="240"/>
      <c r="L811" s="236" t="s">
        <v>241</v>
      </c>
      <c r="M811" s="235" t="str">
        <f t="shared" si="13"/>
        <v/>
      </c>
      <c r="N811" s="235"/>
    </row>
    <row r="812" spans="1:14">
      <c r="A812" s="231"/>
      <c r="B812" s="232"/>
      <c r="C812" s="233" t="str">
        <f>IF(B812&lt;&gt;"",MATCH(B812,'Exhibitor names'!$B$19:$B$118,0),"")</f>
        <v/>
      </c>
      <c r="D812" s="241"/>
      <c r="E812" s="235"/>
      <c r="F812" s="236"/>
      <c r="G812" s="236"/>
      <c r="H812" s="242"/>
      <c r="I812" s="241"/>
      <c r="J812" s="241"/>
      <c r="K812" s="240"/>
      <c r="L812" s="236" t="s">
        <v>241</v>
      </c>
      <c r="M812" s="235" t="str">
        <f t="shared" si="13"/>
        <v/>
      </c>
      <c r="N812" s="235"/>
    </row>
    <row r="813" spans="1:14">
      <c r="A813" s="231"/>
      <c r="B813" s="232"/>
      <c r="C813" s="233" t="str">
        <f>IF(B813&lt;&gt;"",MATCH(B813,'Exhibitor names'!$B$19:$B$118,0),"")</f>
        <v/>
      </c>
      <c r="D813" s="241"/>
      <c r="E813" s="235"/>
      <c r="F813" s="236"/>
      <c r="G813" s="236"/>
      <c r="H813" s="242"/>
      <c r="I813" s="241"/>
      <c r="J813" s="241"/>
      <c r="K813" s="240"/>
      <c r="L813" s="236" t="s">
        <v>241</v>
      </c>
      <c r="M813" s="235" t="str">
        <f t="shared" si="13"/>
        <v/>
      </c>
      <c r="N813" s="235"/>
    </row>
    <row r="814" spans="1:14">
      <c r="A814" s="231"/>
      <c r="B814" s="232"/>
      <c r="C814" s="233" t="str">
        <f>IF(B814&lt;&gt;"",MATCH(B814,'Exhibitor names'!$B$19:$B$118,0),"")</f>
        <v/>
      </c>
      <c r="D814" s="241"/>
      <c r="E814" s="235"/>
      <c r="F814" s="236"/>
      <c r="G814" s="236"/>
      <c r="H814" s="242"/>
      <c r="I814" s="241"/>
      <c r="J814" s="241"/>
      <c r="K814" s="240"/>
      <c r="L814" s="236" t="s">
        <v>241</v>
      </c>
      <c r="M814" s="235" t="str">
        <f t="shared" si="13"/>
        <v/>
      </c>
      <c r="N814" s="235"/>
    </row>
    <row r="815" spans="1:14">
      <c r="A815" s="231"/>
      <c r="B815" s="232"/>
      <c r="C815" s="233" t="str">
        <f>IF(B815&lt;&gt;"",MATCH(B815,'Exhibitor names'!$B$19:$B$118,0),"")</f>
        <v/>
      </c>
      <c r="D815" s="241"/>
      <c r="E815" s="235"/>
      <c r="F815" s="236"/>
      <c r="G815" s="236"/>
      <c r="H815" s="242"/>
      <c r="I815" s="241"/>
      <c r="J815" s="241"/>
      <c r="K815" s="240"/>
      <c r="L815" s="236" t="s">
        <v>241</v>
      </c>
      <c r="M815" s="235" t="str">
        <f t="shared" si="13"/>
        <v/>
      </c>
      <c r="N815" s="235"/>
    </row>
    <row r="816" spans="1:14">
      <c r="A816" s="231"/>
      <c r="B816" s="232"/>
      <c r="C816" s="233" t="str">
        <f>IF(B816&lt;&gt;"",MATCH(B816,'Exhibitor names'!$B$19:$B$118,0),"")</f>
        <v/>
      </c>
      <c r="D816" s="241"/>
      <c r="E816" s="235"/>
      <c r="F816" s="236"/>
      <c r="G816" s="236"/>
      <c r="H816" s="242"/>
      <c r="I816" s="241"/>
      <c r="J816" s="241"/>
      <c r="K816" s="240"/>
      <c r="L816" s="236" t="s">
        <v>241</v>
      </c>
      <c r="M816" s="235" t="str">
        <f t="shared" si="13"/>
        <v/>
      </c>
      <c r="N816" s="235"/>
    </row>
    <row r="817" spans="1:14">
      <c r="A817" s="231"/>
      <c r="B817" s="232"/>
      <c r="C817" s="233" t="str">
        <f>IF(B817&lt;&gt;"",MATCH(B817,'Exhibitor names'!$B$19:$B$118,0),"")</f>
        <v/>
      </c>
      <c r="D817" s="241"/>
      <c r="E817" s="235"/>
      <c r="F817" s="236"/>
      <c r="G817" s="236"/>
      <c r="H817" s="242"/>
      <c r="I817" s="241"/>
      <c r="J817" s="241"/>
      <c r="K817" s="240"/>
      <c r="L817" s="236" t="s">
        <v>241</v>
      </c>
      <c r="M817" s="235" t="str">
        <f t="shared" si="13"/>
        <v/>
      </c>
      <c r="N817" s="235"/>
    </row>
    <row r="818" spans="1:14">
      <c r="A818" s="231"/>
      <c r="B818" s="232"/>
      <c r="C818" s="233" t="str">
        <f>IF(B818&lt;&gt;"",MATCH(B818,'Exhibitor names'!$B$19:$B$118,0),"")</f>
        <v/>
      </c>
      <c r="D818" s="241"/>
      <c r="E818" s="235"/>
      <c r="F818" s="236"/>
      <c r="G818" s="236"/>
      <c r="H818" s="242"/>
      <c r="I818" s="241"/>
      <c r="J818" s="241"/>
      <c r="K818" s="240"/>
      <c r="L818" s="236" t="s">
        <v>241</v>
      </c>
      <c r="M818" s="235" t="str">
        <f t="shared" si="13"/>
        <v/>
      </c>
      <c r="N818" s="235"/>
    </row>
    <row r="819" spans="1:14">
      <c r="A819" s="231"/>
      <c r="B819" s="232"/>
      <c r="C819" s="233" t="str">
        <f>IF(B819&lt;&gt;"",MATCH(B819,'Exhibitor names'!$B$19:$B$118,0),"")</f>
        <v/>
      </c>
      <c r="D819" s="241"/>
      <c r="E819" s="235"/>
      <c r="F819" s="236"/>
      <c r="G819" s="236"/>
      <c r="H819" s="242"/>
      <c r="I819" s="241"/>
      <c r="J819" s="241"/>
      <c r="K819" s="240"/>
      <c r="L819" s="236" t="s">
        <v>241</v>
      </c>
      <c r="M819" s="235" t="str">
        <f t="shared" si="13"/>
        <v/>
      </c>
      <c r="N819" s="235"/>
    </row>
    <row r="820" spans="1:14">
      <c r="A820" s="231"/>
      <c r="B820" s="232"/>
      <c r="C820" s="233" t="str">
        <f>IF(B820&lt;&gt;"",MATCH(B820,'Exhibitor names'!$B$19:$B$118,0),"")</f>
        <v/>
      </c>
      <c r="D820" s="241"/>
      <c r="E820" s="235"/>
      <c r="F820" s="236"/>
      <c r="G820" s="236"/>
      <c r="H820" s="242"/>
      <c r="I820" s="241"/>
      <c r="J820" s="241"/>
      <c r="K820" s="240"/>
      <c r="L820" s="236" t="s">
        <v>241</v>
      </c>
      <c r="M820" s="235" t="str">
        <f t="shared" si="13"/>
        <v/>
      </c>
      <c r="N820" s="235"/>
    </row>
    <row r="821" spans="1:14">
      <c r="A821" s="231"/>
      <c r="B821" s="232"/>
      <c r="C821" s="233" t="str">
        <f>IF(B821&lt;&gt;"",MATCH(B821,'Exhibitor names'!$B$19:$B$118,0),"")</f>
        <v/>
      </c>
      <c r="D821" s="241"/>
      <c r="E821" s="235"/>
      <c r="F821" s="236"/>
      <c r="G821" s="236"/>
      <c r="H821" s="242"/>
      <c r="I821" s="241"/>
      <c r="J821" s="241"/>
      <c r="K821" s="240"/>
      <c r="L821" s="236" t="s">
        <v>241</v>
      </c>
      <c r="M821" s="235" t="str">
        <f t="shared" si="13"/>
        <v/>
      </c>
      <c r="N821" s="235"/>
    </row>
    <row r="822" spans="1:14">
      <c r="A822" s="231"/>
      <c r="B822" s="232"/>
      <c r="C822" s="233" t="str">
        <f>IF(B822&lt;&gt;"",MATCH(B822,'Exhibitor names'!$B$19:$B$118,0),"")</f>
        <v/>
      </c>
      <c r="D822" s="241"/>
      <c r="E822" s="235"/>
      <c r="F822" s="236"/>
      <c r="G822" s="236"/>
      <c r="H822" s="242"/>
      <c r="I822" s="241"/>
      <c r="J822" s="241"/>
      <c r="K822" s="240"/>
      <c r="L822" s="236" t="s">
        <v>241</v>
      </c>
      <c r="M822" s="235" t="str">
        <f t="shared" si="13"/>
        <v/>
      </c>
      <c r="N822" s="235"/>
    </row>
    <row r="823" spans="1:14">
      <c r="A823" s="231"/>
      <c r="B823" s="232"/>
      <c r="C823" s="233" t="str">
        <f>IF(B823&lt;&gt;"",MATCH(B823,'Exhibitor names'!$B$19:$B$118,0),"")</f>
        <v/>
      </c>
      <c r="D823" s="241"/>
      <c r="E823" s="235"/>
      <c r="F823" s="236"/>
      <c r="G823" s="236"/>
      <c r="H823" s="242"/>
      <c r="I823" s="241"/>
      <c r="J823" s="241"/>
      <c r="K823" s="240"/>
      <c r="L823" s="236" t="s">
        <v>241</v>
      </c>
      <c r="M823" s="235" t="str">
        <f t="shared" si="13"/>
        <v/>
      </c>
      <c r="N823" s="235"/>
    </row>
    <row r="824" spans="1:14">
      <c r="A824" s="231"/>
      <c r="B824" s="232"/>
      <c r="C824" s="233" t="str">
        <f>IF(B824&lt;&gt;"",MATCH(B824,'Exhibitor names'!$B$19:$B$118,0),"")</f>
        <v/>
      </c>
      <c r="D824" s="241"/>
      <c r="E824" s="235"/>
      <c r="F824" s="236"/>
      <c r="G824" s="236"/>
      <c r="H824" s="242"/>
      <c r="I824" s="241"/>
      <c r="J824" s="241"/>
      <c r="K824" s="240"/>
      <c r="L824" s="236" t="s">
        <v>241</v>
      </c>
      <c r="M824" s="235" t="str">
        <f t="shared" si="13"/>
        <v/>
      </c>
      <c r="N824" s="235"/>
    </row>
    <row r="825" spans="1:14">
      <c r="A825" s="231"/>
      <c r="B825" s="232"/>
      <c r="C825" s="233" t="str">
        <f>IF(B825&lt;&gt;"",MATCH(B825,'Exhibitor names'!$B$19:$B$118,0),"")</f>
        <v/>
      </c>
      <c r="D825" s="241"/>
      <c r="E825" s="235"/>
      <c r="F825" s="236"/>
      <c r="G825" s="236"/>
      <c r="H825" s="242"/>
      <c r="I825" s="241"/>
      <c r="J825" s="241"/>
      <c r="K825" s="240"/>
      <c r="L825" s="236" t="s">
        <v>241</v>
      </c>
      <c r="M825" s="235" t="str">
        <f t="shared" si="13"/>
        <v/>
      </c>
      <c r="N825" s="235"/>
    </row>
    <row r="826" spans="1:14">
      <c r="A826" s="231"/>
      <c r="B826" s="232"/>
      <c r="C826" s="233" t="str">
        <f>IF(B826&lt;&gt;"",MATCH(B826,'Exhibitor names'!$B$19:$B$118,0),"")</f>
        <v/>
      </c>
      <c r="D826" s="241"/>
      <c r="E826" s="235"/>
      <c r="F826" s="236"/>
      <c r="G826" s="236"/>
      <c r="H826" s="242"/>
      <c r="I826" s="241"/>
      <c r="J826" s="241"/>
      <c r="K826" s="240"/>
      <c r="L826" s="236" t="s">
        <v>241</v>
      </c>
      <c r="M826" s="235" t="str">
        <f t="shared" si="13"/>
        <v/>
      </c>
      <c r="N826" s="235"/>
    </row>
    <row r="827" spans="1:14">
      <c r="A827" s="231"/>
      <c r="B827" s="232"/>
      <c r="C827" s="233" t="str">
        <f>IF(B827&lt;&gt;"",MATCH(B827,'Exhibitor names'!$B$19:$B$118,0),"")</f>
        <v/>
      </c>
      <c r="D827" s="241"/>
      <c r="E827" s="235"/>
      <c r="F827" s="236"/>
      <c r="G827" s="236"/>
      <c r="H827" s="242"/>
      <c r="I827" s="241"/>
      <c r="J827" s="241"/>
      <c r="K827" s="240"/>
      <c r="L827" s="236" t="s">
        <v>241</v>
      </c>
      <c r="M827" s="235" t="str">
        <f t="shared" si="13"/>
        <v/>
      </c>
      <c r="N827" s="235"/>
    </row>
    <row r="828" spans="1:14">
      <c r="A828" s="231"/>
      <c r="B828" s="232"/>
      <c r="C828" s="233" t="str">
        <f>IF(B828&lt;&gt;"",MATCH(B828,'Exhibitor names'!$B$19:$B$118,0),"")</f>
        <v/>
      </c>
      <c r="D828" s="241"/>
      <c r="E828" s="235"/>
      <c r="F828" s="236"/>
      <c r="G828" s="236"/>
      <c r="H828" s="242"/>
      <c r="I828" s="241"/>
      <c r="J828" s="241"/>
      <c r="K828" s="240"/>
      <c r="L828" s="236" t="s">
        <v>241</v>
      </c>
      <c r="M828" s="235" t="str">
        <f t="shared" si="13"/>
        <v/>
      </c>
      <c r="N828" s="235"/>
    </row>
    <row r="829" spans="1:14">
      <c r="A829" s="231"/>
      <c r="B829" s="232"/>
      <c r="C829" s="233" t="str">
        <f>IF(B829&lt;&gt;"",MATCH(B829,'Exhibitor names'!$B$19:$B$118,0),"")</f>
        <v/>
      </c>
      <c r="D829" s="241"/>
      <c r="E829" s="235"/>
      <c r="F829" s="236"/>
      <c r="G829" s="236"/>
      <c r="H829" s="242"/>
      <c r="I829" s="241"/>
      <c r="J829" s="241"/>
      <c r="K829" s="240"/>
      <c r="L829" s="236" t="s">
        <v>241</v>
      </c>
      <c r="M829" s="235" t="str">
        <f t="shared" si="13"/>
        <v/>
      </c>
      <c r="N829" s="235"/>
    </row>
    <row r="830" spans="1:14">
      <c r="A830" s="231"/>
      <c r="B830" s="232"/>
      <c r="C830" s="233" t="str">
        <f>IF(B830&lt;&gt;"",MATCH(B830,'Exhibitor names'!$B$19:$B$118,0),"")</f>
        <v/>
      </c>
      <c r="D830" s="241"/>
      <c r="E830" s="235"/>
      <c r="F830" s="236"/>
      <c r="G830" s="236"/>
      <c r="H830" s="242"/>
      <c r="I830" s="241"/>
      <c r="J830" s="241"/>
      <c r="K830" s="240"/>
      <c r="L830" s="236" t="s">
        <v>241</v>
      </c>
      <c r="M830" s="235" t="str">
        <f t="shared" si="13"/>
        <v/>
      </c>
      <c r="N830" s="235"/>
    </row>
    <row r="831" spans="1:14">
      <c r="A831" s="231"/>
      <c r="B831" s="232"/>
      <c r="C831" s="233" t="str">
        <f>IF(B831&lt;&gt;"",MATCH(B831,'Exhibitor names'!$B$19:$B$118,0),"")</f>
        <v/>
      </c>
      <c r="D831" s="241"/>
      <c r="E831" s="235"/>
      <c r="F831" s="236"/>
      <c r="G831" s="236"/>
      <c r="H831" s="242"/>
      <c r="I831" s="241"/>
      <c r="J831" s="241"/>
      <c r="K831" s="240"/>
      <c r="L831" s="236" t="s">
        <v>241</v>
      </c>
      <c r="M831" s="235" t="str">
        <f t="shared" si="13"/>
        <v/>
      </c>
      <c r="N831" s="235"/>
    </row>
    <row r="832" spans="1:14">
      <c r="A832" s="231"/>
      <c r="B832" s="232"/>
      <c r="C832" s="233" t="str">
        <f>IF(B832&lt;&gt;"",MATCH(B832,'Exhibitor names'!$B$19:$B$118,0),"")</f>
        <v/>
      </c>
      <c r="D832" s="241"/>
      <c r="E832" s="235"/>
      <c r="F832" s="236"/>
      <c r="G832" s="236"/>
      <c r="H832" s="242"/>
      <c r="I832" s="241"/>
      <c r="J832" s="241"/>
      <c r="K832" s="240"/>
      <c r="L832" s="236" t="s">
        <v>241</v>
      </c>
      <c r="M832" s="235" t="str">
        <f t="shared" si="13"/>
        <v/>
      </c>
      <c r="N832" s="235"/>
    </row>
    <row r="833" spans="1:14">
      <c r="A833" s="231"/>
      <c r="B833" s="232"/>
      <c r="C833" s="233" t="str">
        <f>IF(B833&lt;&gt;"",MATCH(B833,'Exhibitor names'!$B$19:$B$118,0),"")</f>
        <v/>
      </c>
      <c r="D833" s="241"/>
      <c r="E833" s="235"/>
      <c r="F833" s="236"/>
      <c r="G833" s="236"/>
      <c r="H833" s="242"/>
      <c r="I833" s="241"/>
      <c r="J833" s="241"/>
      <c r="K833" s="240"/>
      <c r="L833" s="236" t="s">
        <v>241</v>
      </c>
      <c r="M833" s="235" t="str">
        <f t="shared" si="13"/>
        <v/>
      </c>
      <c r="N833" s="235"/>
    </row>
    <row r="834" spans="1:14">
      <c r="A834" s="231"/>
      <c r="B834" s="232"/>
      <c r="C834" s="233" t="str">
        <f>IF(B834&lt;&gt;"",MATCH(B834,'Exhibitor names'!$B$19:$B$118,0),"")</f>
        <v/>
      </c>
      <c r="D834" s="241"/>
      <c r="E834" s="235"/>
      <c r="F834" s="236"/>
      <c r="G834" s="236"/>
      <c r="H834" s="242"/>
      <c r="I834" s="241"/>
      <c r="J834" s="241"/>
      <c r="K834" s="240"/>
      <c r="L834" s="236" t="s">
        <v>241</v>
      </c>
      <c r="M834" s="235" t="str">
        <f t="shared" si="13"/>
        <v/>
      </c>
      <c r="N834" s="235"/>
    </row>
    <row r="835" spans="1:14">
      <c r="A835" s="231"/>
      <c r="B835" s="232"/>
      <c r="C835" s="233" t="str">
        <f>IF(B835&lt;&gt;"",MATCH(B835,'Exhibitor names'!$B$19:$B$118,0),"")</f>
        <v/>
      </c>
      <c r="D835" s="241"/>
      <c r="E835" s="235"/>
      <c r="F835" s="236"/>
      <c r="G835" s="236"/>
      <c r="H835" s="242"/>
      <c r="I835" s="241"/>
      <c r="J835" s="241"/>
      <c r="K835" s="240"/>
      <c r="L835" s="236" t="s">
        <v>241</v>
      </c>
      <c r="M835" s="235" t="str">
        <f t="shared" si="13"/>
        <v/>
      </c>
      <c r="N835" s="235"/>
    </row>
    <row r="836" spans="1:14">
      <c r="A836" s="231"/>
      <c r="B836" s="232"/>
      <c r="C836" s="233" t="str">
        <f>IF(B836&lt;&gt;"",MATCH(B836,'Exhibitor names'!$B$19:$B$118,0),"")</f>
        <v/>
      </c>
      <c r="D836" s="241"/>
      <c r="E836" s="235"/>
      <c r="F836" s="236"/>
      <c r="G836" s="236"/>
      <c r="H836" s="242"/>
      <c r="I836" s="241"/>
      <c r="J836" s="241"/>
      <c r="K836" s="240"/>
      <c r="L836" s="236" t="s">
        <v>241</v>
      </c>
      <c r="M836" s="235" t="str">
        <f t="shared" si="13"/>
        <v/>
      </c>
      <c r="N836" s="235"/>
    </row>
    <row r="837" spans="1:14">
      <c r="A837" s="231"/>
      <c r="B837" s="232"/>
      <c r="C837" s="233" t="str">
        <f>IF(B837&lt;&gt;"",MATCH(B837,'Exhibitor names'!$B$19:$B$118,0),"")</f>
        <v/>
      </c>
      <c r="D837" s="241"/>
      <c r="E837" s="235"/>
      <c r="F837" s="236"/>
      <c r="G837" s="236"/>
      <c r="H837" s="242"/>
      <c r="I837" s="241"/>
      <c r="J837" s="241"/>
      <c r="K837" s="240"/>
      <c r="L837" s="236" t="s">
        <v>241</v>
      </c>
      <c r="M837" s="235" t="str">
        <f t="shared" si="13"/>
        <v/>
      </c>
      <c r="N837" s="235"/>
    </row>
    <row r="838" spans="1:14">
      <c r="A838" s="231"/>
      <c r="B838" s="232"/>
      <c r="C838" s="233" t="str">
        <f>IF(B838&lt;&gt;"",MATCH(B838,'Exhibitor names'!$B$19:$B$118,0),"")</f>
        <v/>
      </c>
      <c r="D838" s="241"/>
      <c r="E838" s="235"/>
      <c r="F838" s="236"/>
      <c r="G838" s="236"/>
      <c r="H838" s="242"/>
      <c r="I838" s="241"/>
      <c r="J838" s="241"/>
      <c r="K838" s="240"/>
      <c r="L838" s="236" t="s">
        <v>241</v>
      </c>
      <c r="M838" s="235" t="str">
        <f t="shared" si="13"/>
        <v/>
      </c>
      <c r="N838" s="235"/>
    </row>
    <row r="839" spans="1:14">
      <c r="A839" s="231"/>
      <c r="B839" s="232"/>
      <c r="C839" s="233" t="str">
        <f>IF(B839&lt;&gt;"",MATCH(B839,'Exhibitor names'!$B$19:$B$118,0),"")</f>
        <v/>
      </c>
      <c r="D839" s="241"/>
      <c r="E839" s="235"/>
      <c r="F839" s="236"/>
      <c r="G839" s="236"/>
      <c r="H839" s="242"/>
      <c r="I839" s="241"/>
      <c r="J839" s="241"/>
      <c r="K839" s="240"/>
      <c r="L839" s="236" t="s">
        <v>241</v>
      </c>
      <c r="M839" s="235" t="str">
        <f t="shared" si="13"/>
        <v/>
      </c>
      <c r="N839" s="235"/>
    </row>
    <row r="840" spans="1:14">
      <c r="A840" s="231"/>
      <c r="B840" s="232"/>
      <c r="C840" s="233" t="str">
        <f>IF(B840&lt;&gt;"",MATCH(B840,'Exhibitor names'!$B$19:$B$118,0),"")</f>
        <v/>
      </c>
      <c r="D840" s="241"/>
      <c r="E840" s="235"/>
      <c r="F840" s="236"/>
      <c r="G840" s="236"/>
      <c r="H840" s="242"/>
      <c r="I840" s="241"/>
      <c r="J840" s="241"/>
      <c r="K840" s="240"/>
      <c r="L840" s="236" t="s">
        <v>241</v>
      </c>
      <c r="M840" s="235" t="str">
        <f t="shared" si="13"/>
        <v/>
      </c>
      <c r="N840" s="235"/>
    </row>
    <row r="841" spans="1:14">
      <c r="A841" s="231"/>
      <c r="B841" s="232"/>
      <c r="C841" s="233" t="str">
        <f>IF(B841&lt;&gt;"",MATCH(B841,'Exhibitor names'!$B$19:$B$118,0),"")</f>
        <v/>
      </c>
      <c r="D841" s="241"/>
      <c r="E841" s="235"/>
      <c r="F841" s="236"/>
      <c r="G841" s="236"/>
      <c r="H841" s="242"/>
      <c r="I841" s="241"/>
      <c r="J841" s="241"/>
      <c r="K841" s="240"/>
      <c r="L841" s="236" t="s">
        <v>241</v>
      </c>
      <c r="M841" s="235" t="str">
        <f t="shared" si="13"/>
        <v/>
      </c>
      <c r="N841" s="235"/>
    </row>
    <row r="842" spans="1:14">
      <c r="A842" s="231"/>
      <c r="B842" s="232"/>
      <c r="C842" s="233" t="str">
        <f>IF(B842&lt;&gt;"",MATCH(B842,'Exhibitor names'!$B$19:$B$118,0),"")</f>
        <v/>
      </c>
      <c r="D842" s="241"/>
      <c r="E842" s="235"/>
      <c r="F842" s="236"/>
      <c r="G842" s="236"/>
      <c r="H842" s="242"/>
      <c r="I842" s="241"/>
      <c r="J842" s="241"/>
      <c r="K842" s="240"/>
      <c r="L842" s="236" t="s">
        <v>241</v>
      </c>
      <c r="M842" s="235" t="str">
        <f t="shared" si="13"/>
        <v/>
      </c>
      <c r="N842" s="235"/>
    </row>
    <row r="843" spans="1:14">
      <c r="A843" s="231"/>
      <c r="B843" s="232"/>
      <c r="C843" s="233" t="str">
        <f>IF(B843&lt;&gt;"",MATCH(B843,'Exhibitor names'!$B$19:$B$118,0),"")</f>
        <v/>
      </c>
      <c r="D843" s="241"/>
      <c r="E843" s="235"/>
      <c r="F843" s="236"/>
      <c r="G843" s="236"/>
      <c r="H843" s="242"/>
      <c r="I843" s="241"/>
      <c r="J843" s="241"/>
      <c r="K843" s="240"/>
      <c r="L843" s="236" t="s">
        <v>241</v>
      </c>
      <c r="M843" s="235" t="str">
        <f t="shared" ref="M843:M857" si="14">IF(AND($A843&lt;&gt;"",$C843&lt;&gt;"",$D843&lt;&gt;"",$H843&lt;&gt;"",$I843&lt;&gt;"",$J843&lt;&gt;""),$A843,"")</f>
        <v/>
      </c>
      <c r="N843" s="235"/>
    </row>
    <row r="844" spans="1:14">
      <c r="A844" s="231"/>
      <c r="B844" s="232"/>
      <c r="C844" s="233" t="str">
        <f>IF(B844&lt;&gt;"",MATCH(B844,'Exhibitor names'!$B$19:$B$118,0),"")</f>
        <v/>
      </c>
      <c r="D844" s="241"/>
      <c r="E844" s="235"/>
      <c r="F844" s="236"/>
      <c r="G844" s="236"/>
      <c r="H844" s="242"/>
      <c r="I844" s="241"/>
      <c r="J844" s="241"/>
      <c r="K844" s="240"/>
      <c r="L844" s="236" t="s">
        <v>241</v>
      </c>
      <c r="M844" s="235" t="str">
        <f t="shared" si="14"/>
        <v/>
      </c>
      <c r="N844" s="235"/>
    </row>
    <row r="845" spans="1:14">
      <c r="A845" s="231"/>
      <c r="B845" s="232"/>
      <c r="C845" s="233" t="str">
        <f>IF(B845&lt;&gt;"",MATCH(B845,'Exhibitor names'!$B$19:$B$118,0),"")</f>
        <v/>
      </c>
      <c r="D845" s="241"/>
      <c r="E845" s="235"/>
      <c r="F845" s="236"/>
      <c r="G845" s="236"/>
      <c r="H845" s="242"/>
      <c r="I845" s="241"/>
      <c r="J845" s="241"/>
      <c r="K845" s="240"/>
      <c r="L845" s="236" t="s">
        <v>241</v>
      </c>
      <c r="M845" s="235" t="str">
        <f t="shared" si="14"/>
        <v/>
      </c>
      <c r="N845" s="235"/>
    </row>
    <row r="846" spans="1:14">
      <c r="A846" s="231"/>
      <c r="B846" s="232"/>
      <c r="C846" s="233" t="str">
        <f>IF(B846&lt;&gt;"",MATCH(B846,'Exhibitor names'!$B$19:$B$118,0),"")</f>
        <v/>
      </c>
      <c r="D846" s="241"/>
      <c r="E846" s="235"/>
      <c r="F846" s="236"/>
      <c r="G846" s="236"/>
      <c r="H846" s="242"/>
      <c r="I846" s="241"/>
      <c r="J846" s="241"/>
      <c r="K846" s="240"/>
      <c r="L846" s="236" t="s">
        <v>241</v>
      </c>
      <c r="M846" s="235" t="str">
        <f t="shared" si="14"/>
        <v/>
      </c>
      <c r="N846" s="235"/>
    </row>
    <row r="847" spans="1:14">
      <c r="A847" s="231"/>
      <c r="B847" s="232"/>
      <c r="C847" s="233" t="str">
        <f>IF(B847&lt;&gt;"",MATCH(B847,'Exhibitor names'!$B$19:$B$118,0),"")</f>
        <v/>
      </c>
      <c r="D847" s="241"/>
      <c r="E847" s="235"/>
      <c r="F847" s="236"/>
      <c r="G847" s="236"/>
      <c r="H847" s="242"/>
      <c r="I847" s="241"/>
      <c r="J847" s="241"/>
      <c r="K847" s="240"/>
      <c r="L847" s="236" t="s">
        <v>241</v>
      </c>
      <c r="M847" s="235" t="str">
        <f t="shared" si="14"/>
        <v/>
      </c>
      <c r="N847" s="235"/>
    </row>
    <row r="848" spans="1:14">
      <c r="A848" s="231"/>
      <c r="B848" s="232"/>
      <c r="C848" s="233" t="str">
        <f>IF(B848&lt;&gt;"",MATCH(B848,'Exhibitor names'!$B$19:$B$118,0),"")</f>
        <v/>
      </c>
      <c r="D848" s="241"/>
      <c r="E848" s="235"/>
      <c r="F848" s="236"/>
      <c r="G848" s="236"/>
      <c r="H848" s="242"/>
      <c r="I848" s="241"/>
      <c r="J848" s="241"/>
      <c r="K848" s="240"/>
      <c r="L848" s="236" t="s">
        <v>241</v>
      </c>
      <c r="M848" s="235" t="str">
        <f t="shared" si="14"/>
        <v/>
      </c>
      <c r="N848" s="235"/>
    </row>
    <row r="849" spans="1:14">
      <c r="A849" s="231"/>
      <c r="B849" s="232"/>
      <c r="C849" s="233" t="str">
        <f>IF(B849&lt;&gt;"",MATCH(B849,'Exhibitor names'!$B$19:$B$118,0),"")</f>
        <v/>
      </c>
      <c r="D849" s="241"/>
      <c r="E849" s="235"/>
      <c r="F849" s="236"/>
      <c r="G849" s="236"/>
      <c r="H849" s="242"/>
      <c r="I849" s="241"/>
      <c r="J849" s="241"/>
      <c r="K849" s="240"/>
      <c r="L849" s="236" t="s">
        <v>241</v>
      </c>
      <c r="M849" s="235" t="str">
        <f t="shared" si="14"/>
        <v/>
      </c>
      <c r="N849" s="235"/>
    </row>
    <row r="850" spans="1:14">
      <c r="A850" s="231"/>
      <c r="B850" s="232"/>
      <c r="C850" s="233" t="str">
        <f>IF(B850&lt;&gt;"",MATCH(B850,'Exhibitor names'!$B$19:$B$118,0),"")</f>
        <v/>
      </c>
      <c r="D850" s="241"/>
      <c r="E850" s="235"/>
      <c r="F850" s="236"/>
      <c r="G850" s="236"/>
      <c r="H850" s="242"/>
      <c r="I850" s="241"/>
      <c r="J850" s="241"/>
      <c r="K850" s="240"/>
      <c r="L850" s="236" t="s">
        <v>241</v>
      </c>
      <c r="M850" s="235" t="str">
        <f t="shared" si="14"/>
        <v/>
      </c>
      <c r="N850" s="235"/>
    </row>
    <row r="851" spans="1:14">
      <c r="A851" s="231"/>
      <c r="B851" s="232"/>
      <c r="C851" s="233" t="str">
        <f>IF(B851&lt;&gt;"",MATCH(B851,'Exhibitor names'!$B$19:$B$118,0),"")</f>
        <v/>
      </c>
      <c r="D851" s="241"/>
      <c r="E851" s="235"/>
      <c r="F851" s="236"/>
      <c r="G851" s="236"/>
      <c r="H851" s="242"/>
      <c r="I851" s="241"/>
      <c r="J851" s="241"/>
      <c r="K851" s="240"/>
      <c r="L851" s="236" t="s">
        <v>241</v>
      </c>
      <c r="M851" s="235" t="str">
        <f t="shared" si="14"/>
        <v/>
      </c>
      <c r="N851" s="235"/>
    </row>
    <row r="852" spans="1:14">
      <c r="A852" s="231"/>
      <c r="B852" s="232"/>
      <c r="C852" s="233" t="str">
        <f>IF(B852&lt;&gt;"",MATCH(B852,'Exhibitor names'!$B$19:$B$118,0),"")</f>
        <v/>
      </c>
      <c r="D852" s="241"/>
      <c r="E852" s="235"/>
      <c r="F852" s="236"/>
      <c r="G852" s="236"/>
      <c r="H852" s="242"/>
      <c r="I852" s="241"/>
      <c r="J852" s="241"/>
      <c r="K852" s="240"/>
      <c r="L852" s="236" t="s">
        <v>241</v>
      </c>
      <c r="M852" s="235" t="str">
        <f t="shared" si="14"/>
        <v/>
      </c>
      <c r="N852" s="235"/>
    </row>
    <row r="853" spans="1:14">
      <c r="A853" s="231"/>
      <c r="B853" s="232"/>
      <c r="C853" s="233" t="str">
        <f>IF(B853&lt;&gt;"",MATCH(B853,'Exhibitor names'!$B$19:$B$118,0),"")</f>
        <v/>
      </c>
      <c r="D853" s="241"/>
      <c r="E853" s="235"/>
      <c r="F853" s="236"/>
      <c r="G853" s="236"/>
      <c r="H853" s="242"/>
      <c r="I853" s="241"/>
      <c r="J853" s="241"/>
      <c r="K853" s="240"/>
      <c r="L853" s="236" t="s">
        <v>241</v>
      </c>
      <c r="M853" s="235" t="str">
        <f t="shared" si="14"/>
        <v/>
      </c>
      <c r="N853" s="235"/>
    </row>
    <row r="854" spans="1:14">
      <c r="A854" s="231"/>
      <c r="B854" s="232"/>
      <c r="C854" s="233" t="str">
        <f>IF(B854&lt;&gt;"",MATCH(B854,'Exhibitor names'!$B$19:$B$118,0),"")</f>
        <v/>
      </c>
      <c r="D854" s="241"/>
      <c r="E854" s="235"/>
      <c r="F854" s="236"/>
      <c r="G854" s="236"/>
      <c r="H854" s="242"/>
      <c r="I854" s="241"/>
      <c r="J854" s="241"/>
      <c r="K854" s="240"/>
      <c r="L854" s="236" t="s">
        <v>241</v>
      </c>
      <c r="M854" s="235" t="str">
        <f t="shared" si="14"/>
        <v/>
      </c>
      <c r="N854" s="235"/>
    </row>
    <row r="855" spans="1:14">
      <c r="A855" s="231"/>
      <c r="B855" s="232"/>
      <c r="C855" s="233" t="str">
        <f>IF(B855&lt;&gt;"",MATCH(B855,'Exhibitor names'!$B$19:$B$118,0),"")</f>
        <v/>
      </c>
      <c r="D855" s="241"/>
      <c r="E855" s="235"/>
      <c r="F855" s="236"/>
      <c r="G855" s="236"/>
      <c r="H855" s="242"/>
      <c r="I855" s="241"/>
      <c r="J855" s="241"/>
      <c r="K855" s="240"/>
      <c r="L855" s="236" t="s">
        <v>241</v>
      </c>
      <c r="M855" s="235" t="str">
        <f t="shared" si="14"/>
        <v/>
      </c>
      <c r="N855" s="235"/>
    </row>
    <row r="856" spans="1:14">
      <c r="A856" s="231"/>
      <c r="B856" s="232"/>
      <c r="C856" s="233" t="str">
        <f>IF(B856&lt;&gt;"",MATCH(B856,'Exhibitor names'!$B$19:$B$118,0),"")</f>
        <v/>
      </c>
      <c r="D856" s="241"/>
      <c r="E856" s="235"/>
      <c r="F856" s="236"/>
      <c r="G856" s="236"/>
      <c r="H856" s="242"/>
      <c r="I856" s="241"/>
      <c r="J856" s="241"/>
      <c r="K856" s="240"/>
      <c r="L856" s="236" t="s">
        <v>241</v>
      </c>
      <c r="M856" s="235" t="str">
        <f t="shared" si="14"/>
        <v/>
      </c>
      <c r="N856" s="235"/>
    </row>
    <row r="857" spans="1:14">
      <c r="A857" s="231"/>
      <c r="B857" s="232"/>
      <c r="C857" s="233" t="str">
        <f>IF(B857&lt;&gt;"",MATCH(B857,'Exhibitor names'!$B$19:$B$118,0),"")</f>
        <v/>
      </c>
      <c r="D857" s="241"/>
      <c r="E857" s="235"/>
      <c r="F857" s="236"/>
      <c r="G857" s="236"/>
      <c r="H857" s="242"/>
      <c r="I857" s="241"/>
      <c r="J857" s="241"/>
      <c r="K857" s="240"/>
      <c r="L857" s="236" t="s">
        <v>241</v>
      </c>
      <c r="M857" s="235" t="str">
        <f t="shared" si="14"/>
        <v/>
      </c>
      <c r="N857" s="235"/>
    </row>
    <row r="858" ht="15.75" spans="1:14">
      <c r="A858" s="243" t="s">
        <v>460</v>
      </c>
      <c r="B858" s="244"/>
      <c r="C858" s="244"/>
      <c r="D858" s="245"/>
      <c r="E858" s="245"/>
      <c r="F858" s="245"/>
      <c r="G858" s="245"/>
      <c r="H858" s="245"/>
      <c r="I858" s="245"/>
      <c r="J858" s="245"/>
      <c r="K858" s="245"/>
      <c r="L858" s="245"/>
      <c r="M858" s="253"/>
      <c r="N858" s="254"/>
    </row>
    <row r="859" spans="1:14">
      <c r="A859" s="246">
        <v>146</v>
      </c>
      <c r="B859" s="247" t="s">
        <v>142</v>
      </c>
      <c r="C859" s="248">
        <f>IF(B859&lt;&gt;"",MATCH(B859,'Exhibitor names'!$B$19:$B$118,0),"")</f>
        <v>38</v>
      </c>
      <c r="D859" s="249">
        <v>1801</v>
      </c>
      <c r="E859" s="250">
        <v>18</v>
      </c>
      <c r="F859" s="251" t="s">
        <v>248</v>
      </c>
      <c r="G859" s="251" t="s">
        <v>261</v>
      </c>
      <c r="H859" s="252" t="s">
        <v>461</v>
      </c>
      <c r="I859" s="249">
        <v>95</v>
      </c>
      <c r="J859" s="249">
        <v>2018</v>
      </c>
      <c r="K859" s="255" t="s">
        <v>381</v>
      </c>
      <c r="L859" s="251" t="s">
        <v>244</v>
      </c>
      <c r="M859" s="250">
        <f>IF(AND($A859&lt;&gt;"",$C859&lt;&gt;"",$D859&lt;&gt;"",$H859&lt;&gt;"",$I859&lt;&gt;"",$J859&lt;&gt;""),$A859,"")</f>
        <v>146</v>
      </c>
      <c r="N859" s="250"/>
    </row>
    <row r="860" spans="1:14">
      <c r="A860" s="246">
        <v>147</v>
      </c>
      <c r="B860" s="247" t="s">
        <v>142</v>
      </c>
      <c r="C860" s="248">
        <f>IF(B860&lt;&gt;"",MATCH(B860,'Exhibitor names'!$B$19:$B$118,0),"")</f>
        <v>38</v>
      </c>
      <c r="D860" s="249">
        <v>1901</v>
      </c>
      <c r="E860" s="250">
        <v>19</v>
      </c>
      <c r="F860" s="251" t="s">
        <v>248</v>
      </c>
      <c r="G860" s="251" t="s">
        <v>261</v>
      </c>
      <c r="H860" s="252" t="s">
        <v>462</v>
      </c>
      <c r="I860" s="249">
        <v>32</v>
      </c>
      <c r="J860" s="249">
        <v>2019</v>
      </c>
      <c r="K860" s="255" t="s">
        <v>384</v>
      </c>
      <c r="L860" s="251" t="s">
        <v>244</v>
      </c>
      <c r="M860" s="250">
        <f t="shared" ref="M860:M923" si="15">IF(AND($A860&lt;&gt;"",$C860&lt;&gt;"",$D860&lt;&gt;"",$H860&lt;&gt;"",$I860&lt;&gt;"",$J860&lt;&gt;""),$A860,"")</f>
        <v>147</v>
      </c>
      <c r="N860" s="250"/>
    </row>
    <row r="861" spans="1:14">
      <c r="A861" s="246">
        <v>151</v>
      </c>
      <c r="B861" s="247" t="s">
        <v>142</v>
      </c>
      <c r="C861" s="248">
        <f>IF(B861&lt;&gt;"",MATCH(B861,'Exhibitor names'!$B$19:$B$118,0),"")</f>
        <v>38</v>
      </c>
      <c r="D861" s="249">
        <v>2002</v>
      </c>
      <c r="E861" s="250">
        <v>20</v>
      </c>
      <c r="F861" s="251" t="s">
        <v>248</v>
      </c>
      <c r="G861" s="251" t="s">
        <v>263</v>
      </c>
      <c r="H861" s="252" t="s">
        <v>463</v>
      </c>
      <c r="I861" s="249">
        <v>89</v>
      </c>
      <c r="J861" s="249">
        <v>2020</v>
      </c>
      <c r="K861" s="255" t="s">
        <v>383</v>
      </c>
      <c r="L861" s="251" t="s">
        <v>244</v>
      </c>
      <c r="M861" s="250">
        <f t="shared" si="15"/>
        <v>151</v>
      </c>
      <c r="N861" s="250"/>
    </row>
    <row r="862" spans="1:14">
      <c r="A862" s="246">
        <v>152</v>
      </c>
      <c r="B862" s="247" t="s">
        <v>142</v>
      </c>
      <c r="C862" s="248">
        <f>IF(B862&lt;&gt;"",MATCH(B862,'Exhibitor names'!$B$19:$B$118,0),"")</f>
        <v>38</v>
      </c>
      <c r="D862" s="249">
        <v>2004</v>
      </c>
      <c r="E862" s="250">
        <v>20</v>
      </c>
      <c r="F862" s="251" t="s">
        <v>252</v>
      </c>
      <c r="G862" s="251" t="s">
        <v>263</v>
      </c>
      <c r="H862" s="252" t="s">
        <v>463</v>
      </c>
      <c r="I862" s="249">
        <v>100</v>
      </c>
      <c r="J862" s="249">
        <v>2020</v>
      </c>
      <c r="K862" s="255" t="s">
        <v>383</v>
      </c>
      <c r="L862" s="251" t="s">
        <v>244</v>
      </c>
      <c r="M862" s="250">
        <f t="shared" si="15"/>
        <v>152</v>
      </c>
      <c r="N862" s="250"/>
    </row>
    <row r="863" spans="1:14">
      <c r="A863" s="246">
        <v>153</v>
      </c>
      <c r="B863" s="247" t="s">
        <v>142</v>
      </c>
      <c r="C863" s="248">
        <f>IF(B863&lt;&gt;"",MATCH(B863,'Exhibitor names'!$B$19:$B$118,0),"")</f>
        <v>38</v>
      </c>
      <c r="D863" s="249">
        <v>2004</v>
      </c>
      <c r="E863" s="250">
        <v>20</v>
      </c>
      <c r="F863" s="251" t="s">
        <v>252</v>
      </c>
      <c r="G863" s="251" t="s">
        <v>263</v>
      </c>
      <c r="H863" s="252" t="s">
        <v>463</v>
      </c>
      <c r="I863" s="249">
        <v>3</v>
      </c>
      <c r="J863" s="249">
        <v>2020</v>
      </c>
      <c r="K863" s="255" t="s">
        <v>464</v>
      </c>
      <c r="L863" s="251" t="s">
        <v>244</v>
      </c>
      <c r="M863" s="250">
        <f t="shared" si="15"/>
        <v>153</v>
      </c>
      <c r="N863" s="250"/>
    </row>
    <row r="864" spans="1:14">
      <c r="A864" s="246">
        <v>166</v>
      </c>
      <c r="B864" s="247" t="s">
        <v>120</v>
      </c>
      <c r="C864" s="248">
        <f>IF(B864&lt;&gt;"",MATCH(B864,'Exhibitor names'!$B$19:$B$118,0),"")</f>
        <v>29</v>
      </c>
      <c r="D864" s="249">
        <v>2001</v>
      </c>
      <c r="E864" s="250">
        <v>20</v>
      </c>
      <c r="F864" s="251" t="s">
        <v>248</v>
      </c>
      <c r="G864" s="251" t="s">
        <v>261</v>
      </c>
      <c r="H864" s="252" t="s">
        <v>465</v>
      </c>
      <c r="I864" s="249">
        <v>124</v>
      </c>
      <c r="J864" s="249">
        <v>2018</v>
      </c>
      <c r="K864" s="255" t="s">
        <v>383</v>
      </c>
      <c r="L864" s="251" t="s">
        <v>244</v>
      </c>
      <c r="M864" s="250">
        <f t="shared" si="15"/>
        <v>166</v>
      </c>
      <c r="N864" s="250"/>
    </row>
    <row r="865" spans="1:14">
      <c r="A865" s="246">
        <v>400</v>
      </c>
      <c r="B865" s="247" t="s">
        <v>142</v>
      </c>
      <c r="C865" s="248">
        <f>IF(B865&lt;&gt;"",MATCH(B865,'Exhibitor names'!$B$19:$B$118,0),"")</f>
        <v>38</v>
      </c>
      <c r="D865" s="249">
        <v>101</v>
      </c>
      <c r="E865" s="250">
        <v>1</v>
      </c>
      <c r="F865" s="251" t="s">
        <v>248</v>
      </c>
      <c r="G865" s="251" t="s">
        <v>261</v>
      </c>
      <c r="H865" s="252" t="s">
        <v>461</v>
      </c>
      <c r="I865" s="249">
        <v>46</v>
      </c>
      <c r="J865" s="249">
        <v>2017</v>
      </c>
      <c r="K865" s="255" t="s">
        <v>394</v>
      </c>
      <c r="L865" s="251" t="s">
        <v>244</v>
      </c>
      <c r="M865" s="250">
        <f t="shared" si="15"/>
        <v>400</v>
      </c>
      <c r="N865" s="250"/>
    </row>
    <row r="866" spans="1:14">
      <c r="A866" s="246">
        <v>401</v>
      </c>
      <c r="B866" s="247" t="s">
        <v>142</v>
      </c>
      <c r="C866" s="248">
        <f>IF(B866&lt;&gt;"",MATCH(B866,'Exhibitor names'!$B$19:$B$118,0),"")</f>
        <v>38</v>
      </c>
      <c r="D866" s="249">
        <v>101</v>
      </c>
      <c r="E866" s="250">
        <v>1</v>
      </c>
      <c r="F866" s="251" t="s">
        <v>248</v>
      </c>
      <c r="G866" s="251" t="s">
        <v>261</v>
      </c>
      <c r="H866" s="252" t="s">
        <v>462</v>
      </c>
      <c r="I866" s="249">
        <v>44</v>
      </c>
      <c r="J866" s="249">
        <v>2019</v>
      </c>
      <c r="K866" s="255" t="s">
        <v>394</v>
      </c>
      <c r="L866" s="251" t="s">
        <v>244</v>
      </c>
      <c r="M866" s="250">
        <f t="shared" si="15"/>
        <v>401</v>
      </c>
      <c r="N866" s="250"/>
    </row>
    <row r="867" spans="1:14">
      <c r="A867" s="246">
        <v>402</v>
      </c>
      <c r="B867" s="247" t="s">
        <v>142</v>
      </c>
      <c r="C867" s="248">
        <f>IF(B867&lt;&gt;"",MATCH(B867,'Exhibitor names'!$B$19:$B$118,0),"")</f>
        <v>38</v>
      </c>
      <c r="D867" s="249">
        <v>102</v>
      </c>
      <c r="E867" s="250">
        <v>1</v>
      </c>
      <c r="F867" s="251" t="s">
        <v>248</v>
      </c>
      <c r="G867" s="251" t="s">
        <v>263</v>
      </c>
      <c r="H867" s="252" t="s">
        <v>463</v>
      </c>
      <c r="I867" s="249">
        <v>55</v>
      </c>
      <c r="J867" s="249">
        <v>2020</v>
      </c>
      <c r="K867" s="255" t="s">
        <v>394</v>
      </c>
      <c r="L867" s="251" t="s">
        <v>244</v>
      </c>
      <c r="M867" s="250">
        <f t="shared" si="15"/>
        <v>402</v>
      </c>
      <c r="N867" s="250"/>
    </row>
    <row r="868" spans="1:14">
      <c r="A868" s="246">
        <v>403</v>
      </c>
      <c r="B868" s="247" t="s">
        <v>142</v>
      </c>
      <c r="C868" s="248">
        <f>IF(B868&lt;&gt;"",MATCH(B868,'Exhibitor names'!$B$19:$B$118,0),"")</f>
        <v>38</v>
      </c>
      <c r="D868" s="249">
        <v>501</v>
      </c>
      <c r="E868" s="250">
        <v>5</v>
      </c>
      <c r="F868" s="251" t="s">
        <v>248</v>
      </c>
      <c r="G868" s="251" t="s">
        <v>261</v>
      </c>
      <c r="H868" s="252" t="s">
        <v>461</v>
      </c>
      <c r="I868" s="249">
        <v>45</v>
      </c>
      <c r="J868" s="249">
        <v>2018</v>
      </c>
      <c r="K868" s="255" t="s">
        <v>386</v>
      </c>
      <c r="L868" s="251" t="s">
        <v>244</v>
      </c>
      <c r="M868" s="250">
        <f t="shared" si="15"/>
        <v>403</v>
      </c>
      <c r="N868" s="250"/>
    </row>
    <row r="869" spans="1:14">
      <c r="A869" s="246">
        <v>404</v>
      </c>
      <c r="B869" s="247" t="s">
        <v>142</v>
      </c>
      <c r="C869" s="248">
        <f>IF(B869&lt;&gt;"",MATCH(B869,'Exhibitor names'!$B$19:$B$118,0),"")</f>
        <v>38</v>
      </c>
      <c r="D869" s="249">
        <v>301</v>
      </c>
      <c r="E869" s="250">
        <v>3</v>
      </c>
      <c r="F869" s="251" t="s">
        <v>248</v>
      </c>
      <c r="G869" s="251" t="s">
        <v>261</v>
      </c>
      <c r="H869" s="252" t="s">
        <v>462</v>
      </c>
      <c r="I869" s="249">
        <v>5</v>
      </c>
      <c r="J869" s="249">
        <v>2019</v>
      </c>
      <c r="K869" s="255" t="s">
        <v>397</v>
      </c>
      <c r="L869" s="251" t="s">
        <v>244</v>
      </c>
      <c r="M869" s="250">
        <f t="shared" si="15"/>
        <v>404</v>
      </c>
      <c r="N869" s="250"/>
    </row>
    <row r="870" spans="1:14">
      <c r="A870" s="246">
        <v>405</v>
      </c>
      <c r="B870" s="247" t="s">
        <v>142</v>
      </c>
      <c r="C870" s="248">
        <f>IF(B870&lt;&gt;"",MATCH(B870,'Exhibitor names'!$B$19:$B$118,0),"")</f>
        <v>38</v>
      </c>
      <c r="D870" s="249">
        <v>302</v>
      </c>
      <c r="E870" s="250">
        <v>3</v>
      </c>
      <c r="F870" s="251" t="s">
        <v>248</v>
      </c>
      <c r="G870" s="251" t="s">
        <v>263</v>
      </c>
      <c r="H870" s="252" t="s">
        <v>463</v>
      </c>
      <c r="I870" s="249">
        <v>17</v>
      </c>
      <c r="J870" s="249">
        <v>2020</v>
      </c>
      <c r="K870" s="255" t="s">
        <v>397</v>
      </c>
      <c r="L870" s="251" t="s">
        <v>244</v>
      </c>
      <c r="M870" s="250">
        <f t="shared" si="15"/>
        <v>405</v>
      </c>
      <c r="N870" s="250"/>
    </row>
    <row r="871" spans="1:14">
      <c r="A871" s="246">
        <v>406</v>
      </c>
      <c r="B871" s="247" t="s">
        <v>142</v>
      </c>
      <c r="C871" s="248">
        <f>IF(B871&lt;&gt;"",MATCH(B871,'Exhibitor names'!$B$19:$B$118,0),"")</f>
        <v>38</v>
      </c>
      <c r="D871" s="249">
        <v>302</v>
      </c>
      <c r="E871" s="250">
        <v>3</v>
      </c>
      <c r="F871" s="251" t="s">
        <v>248</v>
      </c>
      <c r="G871" s="251" t="s">
        <v>263</v>
      </c>
      <c r="H871" s="252" t="s">
        <v>463</v>
      </c>
      <c r="I871" s="249">
        <v>16</v>
      </c>
      <c r="J871" s="249">
        <v>2020</v>
      </c>
      <c r="K871" s="255" t="s">
        <v>397</v>
      </c>
      <c r="L871" s="251" t="s">
        <v>244</v>
      </c>
      <c r="M871" s="250">
        <f t="shared" si="15"/>
        <v>406</v>
      </c>
      <c r="N871" s="250"/>
    </row>
    <row r="872" spans="1:14">
      <c r="A872" s="246">
        <v>407</v>
      </c>
      <c r="B872" s="247" t="s">
        <v>142</v>
      </c>
      <c r="C872" s="248">
        <f>IF(B872&lt;&gt;"",MATCH(B872,'Exhibitor names'!$B$19:$B$118,0),"")</f>
        <v>38</v>
      </c>
      <c r="D872" s="249">
        <v>302</v>
      </c>
      <c r="E872" s="250">
        <v>3</v>
      </c>
      <c r="F872" s="251" t="s">
        <v>248</v>
      </c>
      <c r="G872" s="251" t="s">
        <v>263</v>
      </c>
      <c r="H872" s="252" t="s">
        <v>463</v>
      </c>
      <c r="I872" s="249">
        <v>66</v>
      </c>
      <c r="J872" s="249">
        <v>2020</v>
      </c>
      <c r="K872" s="255" t="s">
        <v>397</v>
      </c>
      <c r="L872" s="251" t="s">
        <v>244</v>
      </c>
      <c r="M872" s="250">
        <f t="shared" si="15"/>
        <v>407</v>
      </c>
      <c r="N872" s="250"/>
    </row>
    <row r="873" spans="1:14">
      <c r="A873" s="246">
        <v>408</v>
      </c>
      <c r="B873" s="247" t="s">
        <v>142</v>
      </c>
      <c r="C873" s="248">
        <f>IF(B873&lt;&gt;"",MATCH(B873,'Exhibitor names'!$B$19:$B$118,0),"")</f>
        <v>38</v>
      </c>
      <c r="D873" s="249">
        <v>304</v>
      </c>
      <c r="E873" s="250">
        <v>3</v>
      </c>
      <c r="F873" s="251" t="s">
        <v>252</v>
      </c>
      <c r="G873" s="251" t="s">
        <v>263</v>
      </c>
      <c r="H873" s="252" t="s">
        <v>463</v>
      </c>
      <c r="I873" s="249">
        <v>10</v>
      </c>
      <c r="J873" s="249">
        <v>2020</v>
      </c>
      <c r="K873" s="255" t="s">
        <v>397</v>
      </c>
      <c r="L873" s="251" t="s">
        <v>244</v>
      </c>
      <c r="M873" s="250">
        <f t="shared" si="15"/>
        <v>408</v>
      </c>
      <c r="N873" s="250"/>
    </row>
    <row r="874" spans="1:14">
      <c r="A874" s="246">
        <v>409</v>
      </c>
      <c r="B874" s="247" t="s">
        <v>142</v>
      </c>
      <c r="C874" s="248">
        <f>IF(B874&lt;&gt;"",MATCH(B874,'Exhibitor names'!$B$19:$B$118,0),"")</f>
        <v>38</v>
      </c>
      <c r="D874" s="249">
        <v>304</v>
      </c>
      <c r="E874" s="250">
        <v>3</v>
      </c>
      <c r="F874" s="251" t="s">
        <v>252</v>
      </c>
      <c r="G874" s="251" t="s">
        <v>263</v>
      </c>
      <c r="H874" s="252" t="s">
        <v>463</v>
      </c>
      <c r="I874" s="249">
        <v>11</v>
      </c>
      <c r="J874" s="249">
        <v>2020</v>
      </c>
      <c r="K874" s="255" t="s">
        <v>397</v>
      </c>
      <c r="L874" s="251" t="s">
        <v>244</v>
      </c>
      <c r="M874" s="250">
        <f t="shared" si="15"/>
        <v>409</v>
      </c>
      <c r="N874" s="250"/>
    </row>
    <row r="875" spans="1:14">
      <c r="A875" s="246">
        <v>410</v>
      </c>
      <c r="B875" s="247" t="s">
        <v>142</v>
      </c>
      <c r="C875" s="248">
        <f>IF(B875&lt;&gt;"",MATCH(B875,'Exhibitor names'!$B$19:$B$118,0),"")</f>
        <v>38</v>
      </c>
      <c r="D875" s="249">
        <v>601</v>
      </c>
      <c r="E875" s="250">
        <v>6</v>
      </c>
      <c r="F875" s="251" t="s">
        <v>248</v>
      </c>
      <c r="G875" s="251" t="s">
        <v>261</v>
      </c>
      <c r="H875" s="252" t="s">
        <v>461</v>
      </c>
      <c r="I875" s="249">
        <v>31</v>
      </c>
      <c r="J875" s="249">
        <v>2018</v>
      </c>
      <c r="K875" s="255" t="s">
        <v>391</v>
      </c>
      <c r="L875" s="251" t="s">
        <v>244</v>
      </c>
      <c r="M875" s="250">
        <f t="shared" si="15"/>
        <v>410</v>
      </c>
      <c r="N875" s="250"/>
    </row>
    <row r="876" spans="1:14">
      <c r="A876" s="246">
        <v>411</v>
      </c>
      <c r="B876" s="247" t="s">
        <v>142</v>
      </c>
      <c r="C876" s="248">
        <f>IF(B876&lt;&gt;"",MATCH(B876,'Exhibitor names'!$B$19:$B$118,0),"")</f>
        <v>38</v>
      </c>
      <c r="D876" s="249">
        <v>601</v>
      </c>
      <c r="E876" s="250">
        <v>6</v>
      </c>
      <c r="F876" s="251" t="s">
        <v>248</v>
      </c>
      <c r="G876" s="251" t="s">
        <v>261</v>
      </c>
      <c r="H876" s="252" t="s">
        <v>462</v>
      </c>
      <c r="I876" s="249">
        <v>1</v>
      </c>
      <c r="J876" s="249">
        <v>2019</v>
      </c>
      <c r="K876" s="255" t="s">
        <v>391</v>
      </c>
      <c r="L876" s="251" t="s">
        <v>244</v>
      </c>
      <c r="M876" s="250">
        <f t="shared" si="15"/>
        <v>411</v>
      </c>
      <c r="N876" s="250"/>
    </row>
    <row r="877" spans="1:14">
      <c r="A877" s="246">
        <v>412</v>
      </c>
      <c r="B877" s="247" t="s">
        <v>142</v>
      </c>
      <c r="C877" s="248">
        <f>IF(B877&lt;&gt;"",MATCH(B877,'Exhibitor names'!$B$19:$B$118,0),"")</f>
        <v>38</v>
      </c>
      <c r="D877" s="249">
        <v>602</v>
      </c>
      <c r="E877" s="250">
        <v>6</v>
      </c>
      <c r="F877" s="251" t="s">
        <v>248</v>
      </c>
      <c r="G877" s="251" t="s">
        <v>263</v>
      </c>
      <c r="H877" s="252" t="s">
        <v>462</v>
      </c>
      <c r="I877" s="249">
        <v>13</v>
      </c>
      <c r="J877" s="249">
        <v>2020</v>
      </c>
      <c r="K877" s="255" t="s">
        <v>391</v>
      </c>
      <c r="L877" s="251" t="s">
        <v>244</v>
      </c>
      <c r="M877" s="250">
        <f t="shared" si="15"/>
        <v>412</v>
      </c>
      <c r="N877" s="250"/>
    </row>
    <row r="878" spans="1:14">
      <c r="A878" s="246">
        <v>413</v>
      </c>
      <c r="B878" s="247" t="s">
        <v>142</v>
      </c>
      <c r="C878" s="248">
        <f>IF(B878&lt;&gt;"",MATCH(B878,'Exhibitor names'!$B$19:$B$118,0),"")</f>
        <v>38</v>
      </c>
      <c r="D878" s="249">
        <v>602</v>
      </c>
      <c r="E878" s="250">
        <v>6</v>
      </c>
      <c r="F878" s="251" t="s">
        <v>248</v>
      </c>
      <c r="G878" s="251" t="s">
        <v>263</v>
      </c>
      <c r="H878" s="252" t="s">
        <v>462</v>
      </c>
      <c r="I878" s="249">
        <v>35</v>
      </c>
      <c r="J878" s="249">
        <v>2020</v>
      </c>
      <c r="K878" s="255" t="s">
        <v>391</v>
      </c>
      <c r="L878" s="251" t="s">
        <v>244</v>
      </c>
      <c r="M878" s="250">
        <f t="shared" si="15"/>
        <v>413</v>
      </c>
      <c r="N878" s="250"/>
    </row>
    <row r="879" spans="1:14">
      <c r="A879" s="246">
        <v>414</v>
      </c>
      <c r="B879" s="247" t="s">
        <v>142</v>
      </c>
      <c r="C879" s="248">
        <f>IF(B879&lt;&gt;"",MATCH(B879,'Exhibitor names'!$B$19:$B$118,0),"")</f>
        <v>38</v>
      </c>
      <c r="D879" s="249">
        <v>604</v>
      </c>
      <c r="E879" s="250">
        <v>6</v>
      </c>
      <c r="F879" s="251" t="s">
        <v>252</v>
      </c>
      <c r="G879" s="251" t="s">
        <v>263</v>
      </c>
      <c r="H879" s="252" t="s">
        <v>463</v>
      </c>
      <c r="I879" s="249">
        <v>25</v>
      </c>
      <c r="J879" s="249">
        <v>2020</v>
      </c>
      <c r="K879" s="255" t="s">
        <v>391</v>
      </c>
      <c r="L879" s="251" t="s">
        <v>244</v>
      </c>
      <c r="M879" s="250">
        <f t="shared" si="15"/>
        <v>414</v>
      </c>
      <c r="N879" s="250"/>
    </row>
    <row r="880" spans="1:14">
      <c r="A880" s="246">
        <v>415</v>
      </c>
      <c r="B880" s="247" t="s">
        <v>142</v>
      </c>
      <c r="C880" s="248">
        <f>IF(B880&lt;&gt;"",MATCH(B880,'Exhibitor names'!$B$19:$B$118,0),"")</f>
        <v>38</v>
      </c>
      <c r="D880" s="249">
        <v>902</v>
      </c>
      <c r="E880" s="250">
        <v>9</v>
      </c>
      <c r="F880" s="251" t="s">
        <v>248</v>
      </c>
      <c r="G880" s="251" t="s">
        <v>263</v>
      </c>
      <c r="H880" s="252" t="s">
        <v>463</v>
      </c>
      <c r="I880" s="249">
        <v>40</v>
      </c>
      <c r="J880" s="249">
        <v>2020</v>
      </c>
      <c r="K880" s="255" t="s">
        <v>466</v>
      </c>
      <c r="L880" s="251" t="s">
        <v>244</v>
      </c>
      <c r="M880" s="250">
        <f t="shared" si="15"/>
        <v>415</v>
      </c>
      <c r="N880" s="250"/>
    </row>
    <row r="881" spans="1:14">
      <c r="A881" s="246">
        <v>416</v>
      </c>
      <c r="B881" s="247" t="s">
        <v>142</v>
      </c>
      <c r="C881" s="248">
        <f>IF(B881&lt;&gt;"",MATCH(B881,'Exhibitor names'!$B$19:$B$118,0),"")</f>
        <v>38</v>
      </c>
      <c r="D881" s="249">
        <v>902</v>
      </c>
      <c r="E881" s="250">
        <v>9</v>
      </c>
      <c r="F881" s="251" t="s">
        <v>248</v>
      </c>
      <c r="G881" s="251" t="s">
        <v>263</v>
      </c>
      <c r="H881" s="252" t="s">
        <v>463</v>
      </c>
      <c r="I881" s="249">
        <v>93</v>
      </c>
      <c r="J881" s="249">
        <v>2020</v>
      </c>
      <c r="K881" s="255" t="s">
        <v>466</v>
      </c>
      <c r="L881" s="251" t="s">
        <v>244</v>
      </c>
      <c r="M881" s="250">
        <f t="shared" si="15"/>
        <v>416</v>
      </c>
      <c r="N881" s="250"/>
    </row>
    <row r="882" spans="1:14">
      <c r="A882" s="246">
        <v>417</v>
      </c>
      <c r="B882" s="247" t="s">
        <v>142</v>
      </c>
      <c r="C882" s="248">
        <f>IF(B882&lt;&gt;"",MATCH(B882,'Exhibitor names'!$B$19:$B$118,0),"")</f>
        <v>38</v>
      </c>
      <c r="D882" s="249">
        <v>904</v>
      </c>
      <c r="E882" s="250">
        <v>9</v>
      </c>
      <c r="F882" s="251" t="s">
        <v>252</v>
      </c>
      <c r="G882" s="251" t="s">
        <v>263</v>
      </c>
      <c r="H882" s="252" t="s">
        <v>463</v>
      </c>
      <c r="I882" s="249">
        <v>98</v>
      </c>
      <c r="J882" s="249">
        <v>2020</v>
      </c>
      <c r="K882" s="255" t="s">
        <v>466</v>
      </c>
      <c r="L882" s="251" t="s">
        <v>244</v>
      </c>
      <c r="M882" s="250">
        <f t="shared" si="15"/>
        <v>417</v>
      </c>
      <c r="N882" s="250"/>
    </row>
    <row r="883" spans="1:14">
      <c r="A883" s="246">
        <v>418</v>
      </c>
      <c r="B883" s="247" t="s">
        <v>142</v>
      </c>
      <c r="C883" s="248">
        <f>IF(B883&lt;&gt;"",MATCH(B883,'Exhibitor names'!$B$19:$B$118,0),"")</f>
        <v>38</v>
      </c>
      <c r="D883" s="249">
        <v>401</v>
      </c>
      <c r="E883" s="250">
        <v>4</v>
      </c>
      <c r="F883" s="251" t="s">
        <v>248</v>
      </c>
      <c r="G883" s="251" t="s">
        <v>261</v>
      </c>
      <c r="H883" s="252" t="s">
        <v>461</v>
      </c>
      <c r="I883" s="249">
        <v>59</v>
      </c>
      <c r="J883" s="249">
        <v>2017</v>
      </c>
      <c r="K883" s="255" t="s">
        <v>409</v>
      </c>
      <c r="L883" s="251" t="s">
        <v>244</v>
      </c>
      <c r="M883" s="250">
        <f t="shared" si="15"/>
        <v>418</v>
      </c>
      <c r="N883" s="250"/>
    </row>
    <row r="884" spans="1:14">
      <c r="A884" s="246">
        <v>419</v>
      </c>
      <c r="B884" s="247" t="s">
        <v>142</v>
      </c>
      <c r="C884" s="248">
        <f>IF(B884&lt;&gt;"",MATCH(B884,'Exhibitor names'!$B$19:$B$118,0),"")</f>
        <v>38</v>
      </c>
      <c r="D884" s="249">
        <v>403</v>
      </c>
      <c r="E884" s="250">
        <v>4</v>
      </c>
      <c r="F884" s="251" t="s">
        <v>252</v>
      </c>
      <c r="G884" s="251" t="s">
        <v>261</v>
      </c>
      <c r="H884" s="252" t="s">
        <v>462</v>
      </c>
      <c r="I884" s="249">
        <v>4</v>
      </c>
      <c r="J884" s="249">
        <v>2019</v>
      </c>
      <c r="K884" s="255" t="s">
        <v>409</v>
      </c>
      <c r="L884" s="251" t="s">
        <v>244</v>
      </c>
      <c r="M884" s="250">
        <f t="shared" si="15"/>
        <v>419</v>
      </c>
      <c r="N884" s="250"/>
    </row>
    <row r="885" spans="1:14">
      <c r="A885" s="246">
        <v>420</v>
      </c>
      <c r="B885" s="247" t="s">
        <v>142</v>
      </c>
      <c r="C885" s="248">
        <f>IF(B885&lt;&gt;"",MATCH(B885,'Exhibitor names'!$B$19:$B$118,0),"")</f>
        <v>38</v>
      </c>
      <c r="D885" s="249">
        <v>404</v>
      </c>
      <c r="E885" s="250">
        <v>4</v>
      </c>
      <c r="F885" s="251" t="s">
        <v>252</v>
      </c>
      <c r="G885" s="251" t="s">
        <v>263</v>
      </c>
      <c r="H885" s="252" t="s">
        <v>463</v>
      </c>
      <c r="I885" s="249">
        <v>30</v>
      </c>
      <c r="J885" s="249">
        <v>2020</v>
      </c>
      <c r="K885" s="255" t="s">
        <v>409</v>
      </c>
      <c r="L885" s="251" t="s">
        <v>244</v>
      </c>
      <c r="M885" s="250">
        <f t="shared" si="15"/>
        <v>420</v>
      </c>
      <c r="N885" s="250"/>
    </row>
    <row r="886" spans="1:14">
      <c r="A886" s="246">
        <v>421</v>
      </c>
      <c r="B886" s="247" t="s">
        <v>142</v>
      </c>
      <c r="C886" s="248">
        <f>IF(B886&lt;&gt;"",MATCH(B886,'Exhibitor names'!$B$19:$B$118,0),"")</f>
        <v>38</v>
      </c>
      <c r="D886" s="249">
        <v>1203</v>
      </c>
      <c r="E886" s="250">
        <v>12</v>
      </c>
      <c r="F886" s="251" t="s">
        <v>252</v>
      </c>
      <c r="G886" s="251" t="s">
        <v>261</v>
      </c>
      <c r="H886" s="252" t="s">
        <v>461</v>
      </c>
      <c r="I886" s="249">
        <v>7</v>
      </c>
      <c r="J886" s="249">
        <v>2017</v>
      </c>
      <c r="K886" s="255" t="s">
        <v>392</v>
      </c>
      <c r="L886" s="251" t="s">
        <v>244</v>
      </c>
      <c r="M886" s="250">
        <f t="shared" si="15"/>
        <v>421</v>
      </c>
      <c r="N886" s="250"/>
    </row>
    <row r="887" spans="1:14">
      <c r="A887" s="246">
        <v>422</v>
      </c>
      <c r="B887" s="247" t="s">
        <v>142</v>
      </c>
      <c r="C887" s="248">
        <f>IF(B887&lt;&gt;"",MATCH(B887,'Exhibitor names'!$B$19:$B$118,0),"")</f>
        <v>38</v>
      </c>
      <c r="D887" s="249">
        <v>2202</v>
      </c>
      <c r="E887" s="250">
        <v>22</v>
      </c>
      <c r="F887" s="251" t="s">
        <v>248</v>
      </c>
      <c r="G887" s="251" t="s">
        <v>263</v>
      </c>
      <c r="H887" s="252" t="s">
        <v>463</v>
      </c>
      <c r="I887" s="249">
        <v>86</v>
      </c>
      <c r="J887" s="249">
        <v>2020</v>
      </c>
      <c r="K887" s="255" t="s">
        <v>400</v>
      </c>
      <c r="L887" s="251" t="s">
        <v>244</v>
      </c>
      <c r="M887" s="250">
        <f t="shared" si="15"/>
        <v>422</v>
      </c>
      <c r="N887" s="250"/>
    </row>
    <row r="888" spans="1:14">
      <c r="A888" s="246">
        <v>423</v>
      </c>
      <c r="B888" s="247" t="s">
        <v>142</v>
      </c>
      <c r="C888" s="248">
        <f>IF(B888&lt;&gt;"",MATCH(B888,'Exhibitor names'!$B$19:$B$118,0),"")</f>
        <v>38</v>
      </c>
      <c r="D888" s="249">
        <v>1302</v>
      </c>
      <c r="E888" s="250">
        <v>13</v>
      </c>
      <c r="F888" s="251" t="s">
        <v>248</v>
      </c>
      <c r="G888" s="251" t="s">
        <v>263</v>
      </c>
      <c r="H888" s="252" t="s">
        <v>463</v>
      </c>
      <c r="I888" s="249">
        <v>42</v>
      </c>
      <c r="J888" s="249">
        <v>2020</v>
      </c>
      <c r="K888" s="255" t="s">
        <v>410</v>
      </c>
      <c r="L888" s="251" t="s">
        <v>244</v>
      </c>
      <c r="M888" s="250">
        <f t="shared" si="15"/>
        <v>423</v>
      </c>
      <c r="N888" s="250"/>
    </row>
    <row r="889" spans="1:14">
      <c r="A889" s="246">
        <v>424</v>
      </c>
      <c r="B889" s="247" t="s">
        <v>142</v>
      </c>
      <c r="C889" s="248">
        <f>IF(B889&lt;&gt;"",MATCH(B889,'Exhibitor names'!$B$19:$B$118,0),"")</f>
        <v>38</v>
      </c>
      <c r="D889" s="249">
        <v>1701</v>
      </c>
      <c r="E889" s="250">
        <v>17</v>
      </c>
      <c r="F889" s="251" t="s">
        <v>248</v>
      </c>
      <c r="G889" s="251" t="s">
        <v>261</v>
      </c>
      <c r="H889" s="252" t="s">
        <v>462</v>
      </c>
      <c r="I889" s="249">
        <v>25</v>
      </c>
      <c r="J889" s="249">
        <v>2019</v>
      </c>
      <c r="K889" s="255" t="s">
        <v>388</v>
      </c>
      <c r="L889" s="251" t="s">
        <v>244</v>
      </c>
      <c r="M889" s="250">
        <f t="shared" si="15"/>
        <v>424</v>
      </c>
      <c r="N889" s="250"/>
    </row>
    <row r="890" spans="1:14">
      <c r="A890" s="246">
        <v>426</v>
      </c>
      <c r="B890" s="247" t="s">
        <v>142</v>
      </c>
      <c r="C890" s="248">
        <f>IF(B890&lt;&gt;"",MATCH(B890,'Exhibitor names'!$B$19:$B$118,0),"")</f>
        <v>38</v>
      </c>
      <c r="D890" s="249">
        <v>1602</v>
      </c>
      <c r="E890" s="250">
        <v>16</v>
      </c>
      <c r="F890" s="251" t="s">
        <v>248</v>
      </c>
      <c r="G890" s="251" t="s">
        <v>263</v>
      </c>
      <c r="H890" s="252" t="s">
        <v>463</v>
      </c>
      <c r="I890" s="249">
        <v>51</v>
      </c>
      <c r="J890" s="249">
        <v>2020</v>
      </c>
      <c r="K890" s="255" t="s">
        <v>467</v>
      </c>
      <c r="L890" s="251" t="s">
        <v>244</v>
      </c>
      <c r="M890" s="250">
        <f t="shared" si="15"/>
        <v>426</v>
      </c>
      <c r="N890" s="250"/>
    </row>
    <row r="891" spans="1:14">
      <c r="A891" s="246">
        <v>427</v>
      </c>
      <c r="B891" s="247" t="s">
        <v>142</v>
      </c>
      <c r="C891" s="248">
        <f>IF(B891&lt;&gt;"",MATCH(B891,'Exhibitor names'!$B$19:$B$118,0),"")</f>
        <v>38</v>
      </c>
      <c r="D891" s="249">
        <v>2204</v>
      </c>
      <c r="E891" s="250">
        <v>22</v>
      </c>
      <c r="F891" s="251" t="s">
        <v>252</v>
      </c>
      <c r="G891" s="251" t="s">
        <v>263</v>
      </c>
      <c r="H891" s="252" t="s">
        <v>463</v>
      </c>
      <c r="I891" s="249">
        <v>4</v>
      </c>
      <c r="J891" s="249">
        <v>2020</v>
      </c>
      <c r="K891" s="255" t="s">
        <v>468</v>
      </c>
      <c r="L891" s="251" t="s">
        <v>244</v>
      </c>
      <c r="M891" s="250">
        <f t="shared" si="15"/>
        <v>427</v>
      </c>
      <c r="N891" s="250"/>
    </row>
    <row r="892" spans="1:14">
      <c r="A892" s="246">
        <v>428</v>
      </c>
      <c r="B892" s="247" t="s">
        <v>218</v>
      </c>
      <c r="C892" s="248">
        <f>IF(B892&lt;&gt;"",MATCH(B892,'Exhibitor names'!$B$19:$B$118,0),"")</f>
        <v>65</v>
      </c>
      <c r="D892" s="249">
        <v>301</v>
      </c>
      <c r="E892" s="250">
        <v>3</v>
      </c>
      <c r="F892" s="251" t="s">
        <v>248</v>
      </c>
      <c r="G892" s="251" t="s">
        <v>261</v>
      </c>
      <c r="H892" s="252" t="s">
        <v>469</v>
      </c>
      <c r="I892" s="249">
        <v>3</v>
      </c>
      <c r="J892" s="249">
        <v>2019</v>
      </c>
      <c r="K892" s="255" t="s">
        <v>397</v>
      </c>
      <c r="L892" s="251" t="s">
        <v>244</v>
      </c>
      <c r="M892" s="250">
        <f t="shared" si="15"/>
        <v>428</v>
      </c>
      <c r="N892" s="250"/>
    </row>
    <row r="893" spans="1:14">
      <c r="A893" s="246">
        <v>429</v>
      </c>
      <c r="B893" s="247" t="s">
        <v>218</v>
      </c>
      <c r="C893" s="248">
        <f>IF(B893&lt;&gt;"",MATCH(B893,'Exhibitor names'!$B$19:$B$118,0),"")</f>
        <v>65</v>
      </c>
      <c r="D893" s="249">
        <v>1104</v>
      </c>
      <c r="E893" s="250">
        <v>11</v>
      </c>
      <c r="F893" s="251" t="s">
        <v>252</v>
      </c>
      <c r="G893" s="251" t="s">
        <v>263</v>
      </c>
      <c r="H893" s="252" t="s">
        <v>469</v>
      </c>
      <c r="I893" s="249">
        <v>81</v>
      </c>
      <c r="J893" s="249">
        <v>2020</v>
      </c>
      <c r="K893" s="255" t="s">
        <v>470</v>
      </c>
      <c r="L893" s="251" t="s">
        <v>244</v>
      </c>
      <c r="M893" s="250">
        <f t="shared" si="15"/>
        <v>429</v>
      </c>
      <c r="N893" s="250"/>
    </row>
    <row r="894" spans="1:14">
      <c r="A894" s="246">
        <v>430</v>
      </c>
      <c r="B894" s="247" t="s">
        <v>218</v>
      </c>
      <c r="C894" s="248">
        <f>IF(B894&lt;&gt;"",MATCH(B894,'Exhibitor names'!$B$19:$B$118,0),"")</f>
        <v>65</v>
      </c>
      <c r="D894" s="249">
        <v>302</v>
      </c>
      <c r="E894" s="250">
        <v>3</v>
      </c>
      <c r="F894" s="251" t="s">
        <v>248</v>
      </c>
      <c r="G894" s="251" t="s">
        <v>263</v>
      </c>
      <c r="H894" s="252" t="s">
        <v>469</v>
      </c>
      <c r="I894" s="249">
        <v>95</v>
      </c>
      <c r="J894" s="249">
        <v>2020</v>
      </c>
      <c r="K894" s="255" t="s">
        <v>397</v>
      </c>
      <c r="L894" s="251" t="s">
        <v>244</v>
      </c>
      <c r="M894" s="250">
        <f t="shared" si="15"/>
        <v>430</v>
      </c>
      <c r="N894" s="250"/>
    </row>
    <row r="895" spans="1:14">
      <c r="A895" s="246">
        <v>431</v>
      </c>
      <c r="B895" s="247" t="s">
        <v>218</v>
      </c>
      <c r="C895" s="248">
        <f>IF(B895&lt;&gt;"",MATCH(B895,'Exhibitor names'!$B$19:$B$118,0),"")</f>
        <v>65</v>
      </c>
      <c r="D895" s="249">
        <v>1003</v>
      </c>
      <c r="E895" s="250">
        <v>10</v>
      </c>
      <c r="F895" s="251" t="s">
        <v>252</v>
      </c>
      <c r="G895" s="251" t="s">
        <v>261</v>
      </c>
      <c r="H895" s="252" t="s">
        <v>469</v>
      </c>
      <c r="I895" s="249">
        <v>17</v>
      </c>
      <c r="J895" s="249">
        <v>2020</v>
      </c>
      <c r="K895" s="255" t="s">
        <v>387</v>
      </c>
      <c r="L895" s="251" t="s">
        <v>244</v>
      </c>
      <c r="M895" s="250">
        <f t="shared" si="15"/>
        <v>431</v>
      </c>
      <c r="N895" s="250"/>
    </row>
    <row r="896" spans="1:14">
      <c r="A896" s="246">
        <v>432</v>
      </c>
      <c r="B896" s="247" t="s">
        <v>218</v>
      </c>
      <c r="C896" s="248">
        <f>IF(B896&lt;&gt;"",MATCH(B896,'Exhibitor names'!$B$19:$B$118,0),"")</f>
        <v>65</v>
      </c>
      <c r="D896" s="249">
        <v>501</v>
      </c>
      <c r="E896" s="250">
        <v>5</v>
      </c>
      <c r="F896" s="251" t="s">
        <v>248</v>
      </c>
      <c r="G896" s="251" t="s">
        <v>261</v>
      </c>
      <c r="H896" s="252" t="s">
        <v>469</v>
      </c>
      <c r="I896" s="249">
        <v>15</v>
      </c>
      <c r="J896" s="249">
        <v>2016</v>
      </c>
      <c r="K896" s="255" t="s">
        <v>386</v>
      </c>
      <c r="L896" s="251" t="s">
        <v>244</v>
      </c>
      <c r="M896" s="250">
        <f t="shared" si="15"/>
        <v>432</v>
      </c>
      <c r="N896" s="250"/>
    </row>
    <row r="897" spans="1:14">
      <c r="A897" s="246">
        <v>433</v>
      </c>
      <c r="B897" s="247" t="s">
        <v>218</v>
      </c>
      <c r="C897" s="248">
        <f>IF(B897&lt;&gt;"",MATCH(B897,'Exhibitor names'!$B$19:$B$118,0),"")</f>
        <v>65</v>
      </c>
      <c r="D897" s="249">
        <v>1401</v>
      </c>
      <c r="E897" s="250">
        <v>14</v>
      </c>
      <c r="F897" s="251" t="s">
        <v>248</v>
      </c>
      <c r="G897" s="251" t="s">
        <v>261</v>
      </c>
      <c r="H897" s="252" t="s">
        <v>469</v>
      </c>
      <c r="I897" s="249">
        <v>63</v>
      </c>
      <c r="J897" s="249">
        <v>2019</v>
      </c>
      <c r="K897" s="255" t="s">
        <v>440</v>
      </c>
      <c r="L897" s="251" t="s">
        <v>244</v>
      </c>
      <c r="M897" s="250">
        <f t="shared" si="15"/>
        <v>433</v>
      </c>
      <c r="N897" s="250"/>
    </row>
    <row r="898" spans="1:14">
      <c r="A898" s="246">
        <v>434</v>
      </c>
      <c r="B898" s="247" t="s">
        <v>218</v>
      </c>
      <c r="C898" s="248">
        <f>IF(B898&lt;&gt;"",MATCH(B898,'Exhibitor names'!$B$19:$B$118,0),"")</f>
        <v>65</v>
      </c>
      <c r="D898" s="249">
        <v>1403</v>
      </c>
      <c r="E898" s="250">
        <v>14</v>
      </c>
      <c r="F898" s="251" t="s">
        <v>252</v>
      </c>
      <c r="G898" s="251" t="s">
        <v>261</v>
      </c>
      <c r="H898" s="252" t="s">
        <v>469</v>
      </c>
      <c r="I898" s="249">
        <v>91</v>
      </c>
      <c r="J898" s="249">
        <v>2019</v>
      </c>
      <c r="K898" s="255" t="s">
        <v>440</v>
      </c>
      <c r="L898" s="251" t="s">
        <v>244</v>
      </c>
      <c r="M898" s="250">
        <f t="shared" si="15"/>
        <v>434</v>
      </c>
      <c r="N898" s="250"/>
    </row>
    <row r="899" spans="1:14">
      <c r="A899" s="246">
        <v>435</v>
      </c>
      <c r="B899" s="247" t="s">
        <v>218</v>
      </c>
      <c r="C899" s="248">
        <f>IF(B899&lt;&gt;"",MATCH(B899,'Exhibitor names'!$B$19:$B$118,0),"")</f>
        <v>65</v>
      </c>
      <c r="D899" s="249">
        <v>1303</v>
      </c>
      <c r="E899" s="250">
        <v>13</v>
      </c>
      <c r="F899" s="251" t="s">
        <v>252</v>
      </c>
      <c r="G899" s="251" t="s">
        <v>261</v>
      </c>
      <c r="H899" s="252" t="s">
        <v>469</v>
      </c>
      <c r="I899" s="249">
        <v>48</v>
      </c>
      <c r="J899" s="249">
        <v>2017</v>
      </c>
      <c r="K899" s="255" t="s">
        <v>410</v>
      </c>
      <c r="L899" s="251" t="s">
        <v>244</v>
      </c>
      <c r="M899" s="250">
        <f t="shared" si="15"/>
        <v>435</v>
      </c>
      <c r="N899" s="250"/>
    </row>
    <row r="900" spans="1:14">
      <c r="A900" s="246">
        <v>436</v>
      </c>
      <c r="B900" s="247" t="s">
        <v>120</v>
      </c>
      <c r="C900" s="248">
        <f>IF(B900&lt;&gt;"",MATCH(B900,'Exhibitor names'!$B$19:$B$118,0),"")</f>
        <v>29</v>
      </c>
      <c r="D900" s="249">
        <v>1701</v>
      </c>
      <c r="E900" s="250">
        <v>17</v>
      </c>
      <c r="F900" s="251" t="s">
        <v>248</v>
      </c>
      <c r="G900" s="251" t="s">
        <v>261</v>
      </c>
      <c r="H900" s="252" t="s">
        <v>465</v>
      </c>
      <c r="I900" s="249">
        <v>98</v>
      </c>
      <c r="J900" s="249">
        <v>2019</v>
      </c>
      <c r="K900" s="255" t="s">
        <v>471</v>
      </c>
      <c r="L900" s="251" t="s">
        <v>244</v>
      </c>
      <c r="M900" s="250">
        <f t="shared" si="15"/>
        <v>436</v>
      </c>
      <c r="N900" s="250"/>
    </row>
    <row r="901" spans="1:14">
      <c r="A901" s="246">
        <v>437</v>
      </c>
      <c r="B901" s="247" t="s">
        <v>120</v>
      </c>
      <c r="C901" s="248">
        <f>IF(B901&lt;&gt;"",MATCH(B901,'Exhibitor names'!$B$19:$B$118,0),"")</f>
        <v>29</v>
      </c>
      <c r="D901" s="249">
        <v>602</v>
      </c>
      <c r="E901" s="250">
        <v>6</v>
      </c>
      <c r="F901" s="251" t="s">
        <v>248</v>
      </c>
      <c r="G901" s="251" t="s">
        <v>263</v>
      </c>
      <c r="H901" s="252" t="s">
        <v>472</v>
      </c>
      <c r="I901" s="249">
        <v>61</v>
      </c>
      <c r="J901" s="249">
        <v>2020</v>
      </c>
      <c r="K901" s="255" t="s">
        <v>391</v>
      </c>
      <c r="L901" s="251" t="s">
        <v>244</v>
      </c>
      <c r="M901" s="250">
        <f t="shared" si="15"/>
        <v>437</v>
      </c>
      <c r="N901" s="250"/>
    </row>
    <row r="902" spans="1:14">
      <c r="A902" s="246">
        <v>438</v>
      </c>
      <c r="B902" s="247" t="s">
        <v>229</v>
      </c>
      <c r="C902" s="248">
        <f>IF(B902&lt;&gt;"",MATCH(B902,'Exhibitor names'!$B$19:$B$118,0),"")</f>
        <v>76</v>
      </c>
      <c r="D902" s="249">
        <v>602</v>
      </c>
      <c r="E902" s="250">
        <v>6</v>
      </c>
      <c r="F902" s="251" t="s">
        <v>248</v>
      </c>
      <c r="G902" s="251" t="s">
        <v>263</v>
      </c>
      <c r="H902" s="252" t="s">
        <v>473</v>
      </c>
      <c r="I902" s="249">
        <v>24</v>
      </c>
      <c r="J902" s="249">
        <v>2020</v>
      </c>
      <c r="K902" s="255" t="s">
        <v>391</v>
      </c>
      <c r="L902" s="251" t="s">
        <v>244</v>
      </c>
      <c r="M902" s="250">
        <f t="shared" si="15"/>
        <v>438</v>
      </c>
      <c r="N902" s="250"/>
    </row>
    <row r="903" spans="1:14">
      <c r="A903" s="246">
        <v>439</v>
      </c>
      <c r="B903" s="247" t="s">
        <v>229</v>
      </c>
      <c r="C903" s="248">
        <f>IF(B903&lt;&gt;"",MATCH(B903,'Exhibitor names'!$B$19:$B$118,0),"")</f>
        <v>76</v>
      </c>
      <c r="D903" s="249">
        <v>2102</v>
      </c>
      <c r="E903" s="250">
        <v>21</v>
      </c>
      <c r="F903" s="251" t="s">
        <v>248</v>
      </c>
      <c r="G903" s="251" t="s">
        <v>263</v>
      </c>
      <c r="H903" s="252" t="s">
        <v>473</v>
      </c>
      <c r="I903" s="249">
        <v>6</v>
      </c>
      <c r="J903" s="249">
        <v>2020</v>
      </c>
      <c r="K903" s="255" t="s">
        <v>429</v>
      </c>
      <c r="L903" s="251" t="s">
        <v>244</v>
      </c>
      <c r="M903" s="250">
        <f t="shared" si="15"/>
        <v>439</v>
      </c>
      <c r="N903" s="250"/>
    </row>
    <row r="904" spans="1:14">
      <c r="A904" s="246">
        <v>440</v>
      </c>
      <c r="B904" s="247" t="s">
        <v>229</v>
      </c>
      <c r="C904" s="248">
        <f>IF(B904&lt;&gt;"",MATCH(B904,'Exhibitor names'!$B$19:$B$118,0),"")</f>
        <v>76</v>
      </c>
      <c r="D904" s="249">
        <v>2102</v>
      </c>
      <c r="E904" s="250">
        <v>21</v>
      </c>
      <c r="F904" s="251" t="s">
        <v>248</v>
      </c>
      <c r="G904" s="251" t="s">
        <v>263</v>
      </c>
      <c r="H904" s="252" t="s">
        <v>473</v>
      </c>
      <c r="I904" s="249">
        <v>12</v>
      </c>
      <c r="J904" s="249">
        <v>2020</v>
      </c>
      <c r="K904" s="255" t="s">
        <v>429</v>
      </c>
      <c r="L904" s="251" t="s">
        <v>244</v>
      </c>
      <c r="M904" s="250">
        <f t="shared" si="15"/>
        <v>440</v>
      </c>
      <c r="N904" s="250"/>
    </row>
    <row r="905" spans="1:14">
      <c r="A905" s="246">
        <v>441</v>
      </c>
      <c r="B905" s="247" t="s">
        <v>229</v>
      </c>
      <c r="C905" s="248">
        <f>IF(B905&lt;&gt;"",MATCH(B905,'Exhibitor names'!$B$19:$B$118,0),"")</f>
        <v>76</v>
      </c>
      <c r="D905" s="249">
        <v>2204</v>
      </c>
      <c r="E905" s="250">
        <v>22</v>
      </c>
      <c r="F905" s="251" t="s">
        <v>252</v>
      </c>
      <c r="G905" s="251" t="s">
        <v>263</v>
      </c>
      <c r="H905" s="252" t="s">
        <v>473</v>
      </c>
      <c r="I905" s="249">
        <v>14</v>
      </c>
      <c r="J905" s="249">
        <v>2020</v>
      </c>
      <c r="K905" s="255" t="s">
        <v>400</v>
      </c>
      <c r="L905" s="251" t="s">
        <v>244</v>
      </c>
      <c r="M905" s="250">
        <f t="shared" si="15"/>
        <v>441</v>
      </c>
      <c r="N905" s="250"/>
    </row>
    <row r="906" spans="1:14">
      <c r="A906" s="246">
        <v>442</v>
      </c>
      <c r="B906" s="247" t="s">
        <v>230</v>
      </c>
      <c r="C906" s="248">
        <f>IF(B906&lt;&gt;"",MATCH(B906,'Exhibitor names'!$B$19:$B$118,0),"")</f>
        <v>77</v>
      </c>
      <c r="D906" s="249">
        <v>103</v>
      </c>
      <c r="E906" s="250">
        <v>1</v>
      </c>
      <c r="F906" s="251" t="s">
        <v>252</v>
      </c>
      <c r="G906" s="251" t="s">
        <v>261</v>
      </c>
      <c r="H906" s="252" t="s">
        <v>474</v>
      </c>
      <c r="I906" s="249">
        <v>29</v>
      </c>
      <c r="J906" s="249">
        <v>2019</v>
      </c>
      <c r="K906" s="255" t="s">
        <v>394</v>
      </c>
      <c r="L906" s="251" t="s">
        <v>244</v>
      </c>
      <c r="M906" s="250">
        <f t="shared" si="15"/>
        <v>442</v>
      </c>
      <c r="N906" s="250"/>
    </row>
    <row r="907" spans="1:14">
      <c r="A907" s="246">
        <v>443</v>
      </c>
      <c r="B907" s="247" t="s">
        <v>230</v>
      </c>
      <c r="C907" s="248">
        <f>IF(B907&lt;&gt;"",MATCH(B907,'Exhibitor names'!$B$19:$B$118,0),"")</f>
        <v>77</v>
      </c>
      <c r="D907" s="249">
        <v>503</v>
      </c>
      <c r="E907" s="250">
        <v>5</v>
      </c>
      <c r="F907" s="251" t="s">
        <v>252</v>
      </c>
      <c r="G907" s="251" t="s">
        <v>261</v>
      </c>
      <c r="H907" s="252" t="s">
        <v>474</v>
      </c>
      <c r="I907" s="249">
        <v>23</v>
      </c>
      <c r="J907" s="249">
        <v>2019</v>
      </c>
      <c r="K907" s="255" t="s">
        <v>386</v>
      </c>
      <c r="L907" s="251" t="s">
        <v>244</v>
      </c>
      <c r="M907" s="250">
        <f t="shared" si="15"/>
        <v>443</v>
      </c>
      <c r="N907" s="250"/>
    </row>
    <row r="908" spans="1:14">
      <c r="A908" s="246">
        <v>444</v>
      </c>
      <c r="B908" s="247" t="s">
        <v>230</v>
      </c>
      <c r="C908" s="248">
        <f>IF(B908&lt;&gt;"",MATCH(B908,'Exhibitor names'!$B$19:$B$118,0),"")</f>
        <v>77</v>
      </c>
      <c r="D908" s="249">
        <v>303</v>
      </c>
      <c r="E908" s="250">
        <v>3</v>
      </c>
      <c r="F908" s="251" t="s">
        <v>252</v>
      </c>
      <c r="G908" s="251" t="s">
        <v>261</v>
      </c>
      <c r="H908" s="252" t="s">
        <v>474</v>
      </c>
      <c r="I908" s="249">
        <v>24</v>
      </c>
      <c r="J908" s="249">
        <v>2019</v>
      </c>
      <c r="K908" s="255" t="s">
        <v>397</v>
      </c>
      <c r="L908" s="251" t="s">
        <v>244</v>
      </c>
      <c r="M908" s="250">
        <f t="shared" si="15"/>
        <v>444</v>
      </c>
      <c r="N908" s="250"/>
    </row>
    <row r="909" spans="1:14">
      <c r="A909" s="246">
        <v>445</v>
      </c>
      <c r="B909" s="247" t="s">
        <v>230</v>
      </c>
      <c r="C909" s="248">
        <f>IF(B909&lt;&gt;"",MATCH(B909,'Exhibitor names'!$B$19:$B$118,0),"")</f>
        <v>77</v>
      </c>
      <c r="D909" s="249">
        <v>302</v>
      </c>
      <c r="E909" s="250">
        <v>3</v>
      </c>
      <c r="F909" s="251" t="s">
        <v>248</v>
      </c>
      <c r="G909" s="251" t="s">
        <v>263</v>
      </c>
      <c r="H909" s="252" t="s">
        <v>474</v>
      </c>
      <c r="I909" s="249">
        <v>49</v>
      </c>
      <c r="J909" s="249">
        <v>2020</v>
      </c>
      <c r="K909" s="255" t="s">
        <v>397</v>
      </c>
      <c r="L909" s="251" t="s">
        <v>244</v>
      </c>
      <c r="M909" s="250">
        <f t="shared" si="15"/>
        <v>445</v>
      </c>
      <c r="N909" s="250"/>
    </row>
    <row r="910" spans="1:14">
      <c r="A910" s="246">
        <v>446</v>
      </c>
      <c r="B910" s="247" t="s">
        <v>230</v>
      </c>
      <c r="C910" s="248">
        <f>IF(B910&lt;&gt;"",MATCH(B910,'Exhibitor names'!$B$19:$B$118,0),"")</f>
        <v>77</v>
      </c>
      <c r="D910" s="249">
        <v>504</v>
      </c>
      <c r="E910" s="250">
        <v>5</v>
      </c>
      <c r="F910" s="251" t="s">
        <v>252</v>
      </c>
      <c r="G910" s="251" t="s">
        <v>263</v>
      </c>
      <c r="H910" s="252" t="s">
        <v>474</v>
      </c>
      <c r="I910" s="249">
        <v>26</v>
      </c>
      <c r="J910" s="249">
        <v>2020</v>
      </c>
      <c r="K910" s="255" t="s">
        <v>386</v>
      </c>
      <c r="L910" s="251" t="s">
        <v>244</v>
      </c>
      <c r="M910" s="250">
        <f t="shared" si="15"/>
        <v>446</v>
      </c>
      <c r="N910" s="250"/>
    </row>
    <row r="911" spans="1:14">
      <c r="A911" s="246">
        <v>447</v>
      </c>
      <c r="B911" s="247" t="s">
        <v>230</v>
      </c>
      <c r="C911" s="248">
        <f>IF(B911&lt;&gt;"",MATCH(B911,'Exhibitor names'!$B$19:$B$118,0),"")</f>
        <v>77</v>
      </c>
      <c r="D911" s="249">
        <v>504</v>
      </c>
      <c r="E911" s="250">
        <v>5</v>
      </c>
      <c r="F911" s="251" t="s">
        <v>252</v>
      </c>
      <c r="G911" s="251" t="s">
        <v>263</v>
      </c>
      <c r="H911" s="252" t="s">
        <v>474</v>
      </c>
      <c r="I911" s="249">
        <v>41</v>
      </c>
      <c r="J911" s="249">
        <v>2020</v>
      </c>
      <c r="K911" s="255" t="s">
        <v>386</v>
      </c>
      <c r="L911" s="251" t="s">
        <v>244</v>
      </c>
      <c r="M911" s="250">
        <f t="shared" si="15"/>
        <v>447</v>
      </c>
      <c r="N911" s="250"/>
    </row>
    <row r="912" spans="1:14">
      <c r="A912" s="246">
        <v>448</v>
      </c>
      <c r="B912" s="247" t="s">
        <v>230</v>
      </c>
      <c r="C912" s="248">
        <f>IF(B912&lt;&gt;"",MATCH(B912,'Exhibitor names'!$B$19:$B$118,0),"")</f>
        <v>77</v>
      </c>
      <c r="D912" s="249">
        <v>302</v>
      </c>
      <c r="E912" s="250">
        <v>3</v>
      </c>
      <c r="F912" s="251" t="s">
        <v>248</v>
      </c>
      <c r="G912" s="251" t="s">
        <v>263</v>
      </c>
      <c r="H912" s="252" t="s">
        <v>474</v>
      </c>
      <c r="I912" s="249">
        <v>19</v>
      </c>
      <c r="J912" s="249">
        <v>2020</v>
      </c>
      <c r="K912" s="255" t="s">
        <v>397</v>
      </c>
      <c r="L912" s="251" t="s">
        <v>244</v>
      </c>
      <c r="M912" s="250">
        <f t="shared" si="15"/>
        <v>448</v>
      </c>
      <c r="N912" s="250"/>
    </row>
    <row r="913" spans="1:14">
      <c r="A913" s="246">
        <v>449</v>
      </c>
      <c r="B913" s="247" t="s">
        <v>230</v>
      </c>
      <c r="C913" s="248">
        <f>IF(B913&lt;&gt;"",MATCH(B913,'Exhibitor names'!$B$19:$B$118,0),"")</f>
        <v>77</v>
      </c>
      <c r="D913" s="249">
        <v>304</v>
      </c>
      <c r="E913" s="250">
        <v>3</v>
      </c>
      <c r="F913" s="251" t="s">
        <v>252</v>
      </c>
      <c r="G913" s="251" t="s">
        <v>263</v>
      </c>
      <c r="H913" s="252" t="s">
        <v>474</v>
      </c>
      <c r="I913" s="249">
        <v>4</v>
      </c>
      <c r="J913" s="249">
        <v>2020</v>
      </c>
      <c r="K913" s="255" t="s">
        <v>397</v>
      </c>
      <c r="L913" s="251" t="s">
        <v>244</v>
      </c>
      <c r="M913" s="250">
        <f t="shared" si="15"/>
        <v>449</v>
      </c>
      <c r="N913" s="250"/>
    </row>
    <row r="914" spans="1:14">
      <c r="A914" s="246">
        <v>450</v>
      </c>
      <c r="B914" s="247" t="s">
        <v>230</v>
      </c>
      <c r="C914" s="248">
        <f>IF(B914&lt;&gt;"",MATCH(B914,'Exhibitor names'!$B$19:$B$118,0),"")</f>
        <v>77</v>
      </c>
      <c r="D914" s="249">
        <v>302</v>
      </c>
      <c r="E914" s="250">
        <v>3</v>
      </c>
      <c r="F914" s="251" t="s">
        <v>248</v>
      </c>
      <c r="G914" s="251" t="s">
        <v>263</v>
      </c>
      <c r="H914" s="252" t="s">
        <v>474</v>
      </c>
      <c r="I914" s="249">
        <v>21</v>
      </c>
      <c r="J914" s="249">
        <v>2020</v>
      </c>
      <c r="K914" s="255" t="s">
        <v>397</v>
      </c>
      <c r="L914" s="251" t="s">
        <v>244</v>
      </c>
      <c r="M914" s="250">
        <f t="shared" si="15"/>
        <v>450</v>
      </c>
      <c r="N914" s="250"/>
    </row>
    <row r="915" spans="1:14">
      <c r="A915" s="246">
        <v>451</v>
      </c>
      <c r="B915" s="247" t="s">
        <v>230</v>
      </c>
      <c r="C915" s="248">
        <f>IF(B915&lt;&gt;"",MATCH(B915,'Exhibitor names'!$B$19:$B$118,0),"")</f>
        <v>77</v>
      </c>
      <c r="D915" s="249">
        <v>704</v>
      </c>
      <c r="E915" s="250">
        <v>7</v>
      </c>
      <c r="F915" s="251" t="s">
        <v>252</v>
      </c>
      <c r="G915" s="251" t="s">
        <v>263</v>
      </c>
      <c r="H915" s="252" t="s">
        <v>474</v>
      </c>
      <c r="I915" s="249">
        <v>10</v>
      </c>
      <c r="J915" s="249">
        <v>2020</v>
      </c>
      <c r="K915" s="255" t="s">
        <v>475</v>
      </c>
      <c r="L915" s="251" t="s">
        <v>244</v>
      </c>
      <c r="M915" s="250">
        <f t="shared" si="15"/>
        <v>451</v>
      </c>
      <c r="N915" s="250"/>
    </row>
    <row r="916" spans="1:14">
      <c r="A916" s="246">
        <v>452</v>
      </c>
      <c r="B916" s="247" t="s">
        <v>230</v>
      </c>
      <c r="C916" s="248">
        <f>IF(B916&lt;&gt;"",MATCH(B916,'Exhibitor names'!$B$19:$B$118,0),"")</f>
        <v>77</v>
      </c>
      <c r="D916" s="249">
        <v>702</v>
      </c>
      <c r="E916" s="250">
        <v>7</v>
      </c>
      <c r="F916" s="251" t="s">
        <v>248</v>
      </c>
      <c r="G916" s="251" t="s">
        <v>263</v>
      </c>
      <c r="H916" s="252" t="s">
        <v>474</v>
      </c>
      <c r="I916" s="249">
        <v>25</v>
      </c>
      <c r="J916" s="249">
        <v>2020</v>
      </c>
      <c r="K916" s="255" t="s">
        <v>475</v>
      </c>
      <c r="L916" s="251" t="s">
        <v>244</v>
      </c>
      <c r="M916" s="250">
        <f t="shared" si="15"/>
        <v>452</v>
      </c>
      <c r="N916" s="250"/>
    </row>
    <row r="917" spans="1:14">
      <c r="A917" s="246">
        <v>453</v>
      </c>
      <c r="B917" s="247" t="s">
        <v>230</v>
      </c>
      <c r="C917" s="248">
        <f>IF(B917&lt;&gt;"",MATCH(B917,'Exhibitor names'!$B$19:$B$118,0),"")</f>
        <v>77</v>
      </c>
      <c r="D917" s="249">
        <v>704</v>
      </c>
      <c r="E917" s="250">
        <v>7</v>
      </c>
      <c r="F917" s="251" t="s">
        <v>252</v>
      </c>
      <c r="G917" s="251" t="s">
        <v>263</v>
      </c>
      <c r="H917" s="252" t="s">
        <v>474</v>
      </c>
      <c r="I917" s="249">
        <v>40</v>
      </c>
      <c r="J917" s="249">
        <v>2020</v>
      </c>
      <c r="K917" s="255" t="s">
        <v>475</v>
      </c>
      <c r="L917" s="251" t="s">
        <v>244</v>
      </c>
      <c r="M917" s="250">
        <f t="shared" si="15"/>
        <v>453</v>
      </c>
      <c r="N917" s="250"/>
    </row>
    <row r="918" spans="1:14">
      <c r="A918" s="246">
        <v>454</v>
      </c>
      <c r="B918" s="247" t="s">
        <v>230</v>
      </c>
      <c r="C918" s="248">
        <f>IF(B918&lt;&gt;"",MATCH(B918,'Exhibitor names'!$B$19:$B$118,0),"")</f>
        <v>77</v>
      </c>
      <c r="D918" s="249">
        <v>804</v>
      </c>
      <c r="E918" s="250">
        <v>8</v>
      </c>
      <c r="F918" s="251" t="s">
        <v>252</v>
      </c>
      <c r="G918" s="251" t="s">
        <v>263</v>
      </c>
      <c r="H918" s="252" t="s">
        <v>474</v>
      </c>
      <c r="I918" s="249">
        <v>3</v>
      </c>
      <c r="J918" s="249">
        <v>2020</v>
      </c>
      <c r="K918" s="255" t="s">
        <v>476</v>
      </c>
      <c r="L918" s="251" t="s">
        <v>244</v>
      </c>
      <c r="M918" s="250">
        <f t="shared" si="15"/>
        <v>454</v>
      </c>
      <c r="N918" s="250"/>
    </row>
    <row r="919" spans="1:14">
      <c r="A919" s="246">
        <v>455</v>
      </c>
      <c r="B919" s="247" t="s">
        <v>230</v>
      </c>
      <c r="C919" s="248">
        <f>IF(B919&lt;&gt;"",MATCH(B919,'Exhibitor names'!$B$19:$B$118,0),"")</f>
        <v>77</v>
      </c>
      <c r="D919" s="249">
        <v>804</v>
      </c>
      <c r="E919" s="250">
        <v>8</v>
      </c>
      <c r="F919" s="251" t="s">
        <v>252</v>
      </c>
      <c r="G919" s="251" t="s">
        <v>263</v>
      </c>
      <c r="H919" s="252" t="s">
        <v>474</v>
      </c>
      <c r="I919" s="249">
        <v>18</v>
      </c>
      <c r="J919" s="249">
        <v>2020</v>
      </c>
      <c r="K919" s="255" t="s">
        <v>476</v>
      </c>
      <c r="L919" s="251" t="s">
        <v>244</v>
      </c>
      <c r="M919" s="250">
        <f t="shared" si="15"/>
        <v>455</v>
      </c>
      <c r="N919" s="250"/>
    </row>
    <row r="920" spans="1:14">
      <c r="A920" s="246">
        <v>456</v>
      </c>
      <c r="B920" s="247" t="s">
        <v>230</v>
      </c>
      <c r="C920" s="248">
        <f>IF(B920&lt;&gt;"",MATCH(B920,'Exhibitor names'!$B$19:$B$118,0),"")</f>
        <v>77</v>
      </c>
      <c r="D920" s="249">
        <v>903</v>
      </c>
      <c r="E920" s="250">
        <v>9</v>
      </c>
      <c r="F920" s="251" t="s">
        <v>252</v>
      </c>
      <c r="G920" s="251" t="s">
        <v>261</v>
      </c>
      <c r="H920" s="252" t="s">
        <v>474</v>
      </c>
      <c r="I920" s="249">
        <v>9</v>
      </c>
      <c r="J920" s="249">
        <v>2018</v>
      </c>
      <c r="K920" s="255" t="s">
        <v>466</v>
      </c>
      <c r="L920" s="251" t="s">
        <v>244</v>
      </c>
      <c r="M920" s="250">
        <f t="shared" si="15"/>
        <v>456</v>
      </c>
      <c r="N920" s="250"/>
    </row>
    <row r="921" spans="1:14">
      <c r="A921" s="246">
        <v>457</v>
      </c>
      <c r="B921" s="247" t="s">
        <v>230</v>
      </c>
      <c r="C921" s="248">
        <f>IF(B921&lt;&gt;"",MATCH(B921,'Exhibitor names'!$B$19:$B$118,0),"")</f>
        <v>77</v>
      </c>
      <c r="D921" s="249">
        <v>1402</v>
      </c>
      <c r="E921" s="250">
        <v>14</v>
      </c>
      <c r="F921" s="251" t="s">
        <v>248</v>
      </c>
      <c r="G921" s="251" t="s">
        <v>263</v>
      </c>
      <c r="H921" s="252" t="s">
        <v>474</v>
      </c>
      <c r="I921" s="249">
        <v>37</v>
      </c>
      <c r="J921" s="249">
        <v>2020</v>
      </c>
      <c r="K921" s="255" t="s">
        <v>477</v>
      </c>
      <c r="L921" s="251" t="s">
        <v>244</v>
      </c>
      <c r="M921" s="250">
        <f t="shared" si="15"/>
        <v>457</v>
      </c>
      <c r="N921" s="250"/>
    </row>
    <row r="922" spans="1:14">
      <c r="A922" s="246">
        <v>458</v>
      </c>
      <c r="B922" s="247" t="s">
        <v>230</v>
      </c>
      <c r="C922" s="248">
        <f>IF(B922&lt;&gt;"",MATCH(B922,'Exhibitor names'!$B$19:$B$118,0),"")</f>
        <v>77</v>
      </c>
      <c r="D922" s="249">
        <v>704</v>
      </c>
      <c r="E922" s="250">
        <v>7</v>
      </c>
      <c r="F922" s="251" t="s">
        <v>252</v>
      </c>
      <c r="G922" s="251" t="s">
        <v>263</v>
      </c>
      <c r="H922" s="252" t="s">
        <v>474</v>
      </c>
      <c r="I922" s="249">
        <v>6</v>
      </c>
      <c r="J922" s="249">
        <v>2020</v>
      </c>
      <c r="K922" s="255" t="s">
        <v>417</v>
      </c>
      <c r="L922" s="251" t="s">
        <v>244</v>
      </c>
      <c r="M922" s="250">
        <f t="shared" si="15"/>
        <v>458</v>
      </c>
      <c r="N922" s="250"/>
    </row>
    <row r="923" spans="1:14">
      <c r="A923" s="246">
        <v>459</v>
      </c>
      <c r="B923" s="247" t="s">
        <v>230</v>
      </c>
      <c r="C923" s="248">
        <f>IF(B923&lt;&gt;"",MATCH(B923,'Exhibitor names'!$B$19:$B$118,0),"")</f>
        <v>77</v>
      </c>
      <c r="D923" s="249">
        <v>2201</v>
      </c>
      <c r="E923" s="250">
        <v>22</v>
      </c>
      <c r="F923" s="251" t="s">
        <v>248</v>
      </c>
      <c r="G923" s="251" t="s">
        <v>261</v>
      </c>
      <c r="H923" s="252" t="s">
        <v>474</v>
      </c>
      <c r="I923" s="249">
        <v>20</v>
      </c>
      <c r="J923" s="249">
        <v>2019</v>
      </c>
      <c r="K923" s="255" t="s">
        <v>400</v>
      </c>
      <c r="L923" s="251" t="s">
        <v>244</v>
      </c>
      <c r="M923" s="250">
        <f t="shared" si="15"/>
        <v>459</v>
      </c>
      <c r="N923" s="250"/>
    </row>
    <row r="924" spans="1:14">
      <c r="A924" s="246">
        <v>460</v>
      </c>
      <c r="B924" s="247" t="s">
        <v>230</v>
      </c>
      <c r="C924" s="248">
        <f>IF(B924&lt;&gt;"",MATCH(B924,'Exhibitor names'!$B$19:$B$118,0),"")</f>
        <v>77</v>
      </c>
      <c r="D924" s="249">
        <v>1404</v>
      </c>
      <c r="E924" s="250">
        <v>14</v>
      </c>
      <c r="F924" s="251" t="s">
        <v>252</v>
      </c>
      <c r="G924" s="251" t="s">
        <v>263</v>
      </c>
      <c r="H924" s="252" t="s">
        <v>474</v>
      </c>
      <c r="I924" s="249">
        <v>1</v>
      </c>
      <c r="J924" s="249">
        <v>2020</v>
      </c>
      <c r="K924" s="255" t="s">
        <v>478</v>
      </c>
      <c r="L924" s="251" t="s">
        <v>244</v>
      </c>
      <c r="M924" s="250">
        <f t="shared" ref="M924:M987" si="16">IF(AND($A924&lt;&gt;"",$C924&lt;&gt;"",$D924&lt;&gt;"",$H924&lt;&gt;"",$I924&lt;&gt;"",$J924&lt;&gt;""),$A924,"")</f>
        <v>460</v>
      </c>
      <c r="N924" s="250"/>
    </row>
    <row r="925" spans="1:14">
      <c r="A925" s="246">
        <v>461</v>
      </c>
      <c r="B925" s="247" t="s">
        <v>230</v>
      </c>
      <c r="C925" s="248">
        <f>IF(B925&lt;&gt;"",MATCH(B925,'Exhibitor names'!$B$19:$B$118,0),"")</f>
        <v>77</v>
      </c>
      <c r="D925" s="249">
        <v>1404</v>
      </c>
      <c r="E925" s="250">
        <v>14</v>
      </c>
      <c r="F925" s="251" t="s">
        <v>252</v>
      </c>
      <c r="G925" s="251" t="s">
        <v>263</v>
      </c>
      <c r="H925" s="252" t="s">
        <v>474</v>
      </c>
      <c r="I925" s="249">
        <v>5</v>
      </c>
      <c r="J925" s="249">
        <v>2020</v>
      </c>
      <c r="K925" s="255" t="s">
        <v>479</v>
      </c>
      <c r="L925" s="251" t="s">
        <v>244</v>
      </c>
      <c r="M925" s="250">
        <f t="shared" si="16"/>
        <v>461</v>
      </c>
      <c r="N925" s="250"/>
    </row>
    <row r="926" spans="1:14">
      <c r="A926" s="246">
        <v>462</v>
      </c>
      <c r="B926" s="247" t="s">
        <v>230</v>
      </c>
      <c r="C926" s="248">
        <f>IF(B926&lt;&gt;"",MATCH(B926,'Exhibitor names'!$B$19:$B$118,0),"")</f>
        <v>77</v>
      </c>
      <c r="D926" s="249">
        <v>1404</v>
      </c>
      <c r="E926" s="250">
        <v>14</v>
      </c>
      <c r="F926" s="251" t="s">
        <v>252</v>
      </c>
      <c r="G926" s="251" t="s">
        <v>263</v>
      </c>
      <c r="H926" s="252" t="s">
        <v>474</v>
      </c>
      <c r="I926" s="249">
        <v>23</v>
      </c>
      <c r="J926" s="249">
        <v>2020</v>
      </c>
      <c r="K926" s="255" t="s">
        <v>480</v>
      </c>
      <c r="L926" s="251" t="s">
        <v>244</v>
      </c>
      <c r="M926" s="250">
        <f t="shared" si="16"/>
        <v>462</v>
      </c>
      <c r="N926" s="250"/>
    </row>
    <row r="927" spans="1:14">
      <c r="A927" s="246">
        <v>463</v>
      </c>
      <c r="B927" s="247" t="s">
        <v>230</v>
      </c>
      <c r="C927" s="248">
        <f>IF(B927&lt;&gt;"",MATCH(B927,'Exhibitor names'!$B$19:$B$118,0),"")</f>
        <v>77</v>
      </c>
      <c r="D927" s="249">
        <v>1404</v>
      </c>
      <c r="E927" s="250">
        <v>14</v>
      </c>
      <c r="F927" s="251" t="s">
        <v>252</v>
      </c>
      <c r="G927" s="251" t="s">
        <v>263</v>
      </c>
      <c r="H927" s="252" t="s">
        <v>474</v>
      </c>
      <c r="I927" s="249">
        <v>13</v>
      </c>
      <c r="J927" s="249">
        <v>2020</v>
      </c>
      <c r="K927" s="255" t="s">
        <v>480</v>
      </c>
      <c r="L927" s="251" t="s">
        <v>244</v>
      </c>
      <c r="M927" s="250">
        <f t="shared" si="16"/>
        <v>463</v>
      </c>
      <c r="N927" s="250"/>
    </row>
    <row r="928" spans="1:14">
      <c r="A928" s="246">
        <v>464</v>
      </c>
      <c r="B928" s="247" t="s">
        <v>230</v>
      </c>
      <c r="C928" s="248">
        <f>IF(B928&lt;&gt;"",MATCH(B928,'Exhibitor names'!$B$19:$B$118,0),"")</f>
        <v>77</v>
      </c>
      <c r="D928" s="249">
        <v>1702</v>
      </c>
      <c r="E928" s="250">
        <v>17</v>
      </c>
      <c r="F928" s="251" t="s">
        <v>248</v>
      </c>
      <c r="G928" s="251" t="s">
        <v>263</v>
      </c>
      <c r="H928" s="252" t="s">
        <v>474</v>
      </c>
      <c r="I928" s="249">
        <v>22</v>
      </c>
      <c r="J928" s="249">
        <v>2020</v>
      </c>
      <c r="K928" s="255" t="s">
        <v>389</v>
      </c>
      <c r="L928" s="251" t="s">
        <v>244</v>
      </c>
      <c r="M928" s="250">
        <f t="shared" si="16"/>
        <v>464</v>
      </c>
      <c r="N928" s="250"/>
    </row>
    <row r="929" spans="1:14">
      <c r="A929" s="246">
        <v>465</v>
      </c>
      <c r="B929" s="247" t="s">
        <v>10</v>
      </c>
      <c r="C929" s="248">
        <f>IF(B929&lt;&gt;"",MATCH(B929,'Exhibitor names'!$B$19:$B$118,0),"")</f>
        <v>2</v>
      </c>
      <c r="D929" s="249">
        <v>103</v>
      </c>
      <c r="E929" s="250">
        <v>1</v>
      </c>
      <c r="F929" s="251" t="s">
        <v>252</v>
      </c>
      <c r="G929" s="251" t="s">
        <v>261</v>
      </c>
      <c r="H929" s="252" t="s">
        <v>481</v>
      </c>
      <c r="I929" s="249">
        <v>806</v>
      </c>
      <c r="J929" s="249">
        <v>2018</v>
      </c>
      <c r="K929" s="255" t="s">
        <v>394</v>
      </c>
      <c r="L929" s="251" t="s">
        <v>244</v>
      </c>
      <c r="M929" s="250">
        <f t="shared" si="16"/>
        <v>465</v>
      </c>
      <c r="N929" s="250"/>
    </row>
    <row r="930" spans="1:14">
      <c r="A930" s="246">
        <v>466</v>
      </c>
      <c r="B930" s="247" t="s">
        <v>10</v>
      </c>
      <c r="C930" s="248">
        <f>IF(B930&lt;&gt;"",MATCH(B930,'Exhibitor names'!$B$19:$B$118,0),"")</f>
        <v>2</v>
      </c>
      <c r="D930" s="249">
        <v>503</v>
      </c>
      <c r="E930" s="250">
        <v>5</v>
      </c>
      <c r="F930" s="251" t="s">
        <v>252</v>
      </c>
      <c r="G930" s="251" t="s">
        <v>261</v>
      </c>
      <c r="H930" s="252" t="s">
        <v>481</v>
      </c>
      <c r="I930" s="249">
        <v>859</v>
      </c>
      <c r="J930" s="249">
        <v>2018</v>
      </c>
      <c r="K930" s="255" t="s">
        <v>386</v>
      </c>
      <c r="L930" s="251" t="s">
        <v>244</v>
      </c>
      <c r="M930" s="250">
        <f t="shared" si="16"/>
        <v>466</v>
      </c>
      <c r="N930" s="250"/>
    </row>
    <row r="931" spans="1:14">
      <c r="A931" s="246">
        <v>467</v>
      </c>
      <c r="B931" s="247" t="s">
        <v>10</v>
      </c>
      <c r="C931" s="248">
        <f>IF(B931&lt;&gt;"",MATCH(B931,'Exhibitor names'!$B$19:$B$118,0),"")</f>
        <v>2</v>
      </c>
      <c r="D931" s="249">
        <v>602</v>
      </c>
      <c r="E931" s="250">
        <v>6</v>
      </c>
      <c r="F931" s="251" t="s">
        <v>248</v>
      </c>
      <c r="G931" s="251" t="s">
        <v>263</v>
      </c>
      <c r="H931" s="252" t="s">
        <v>481</v>
      </c>
      <c r="I931" s="249">
        <v>20</v>
      </c>
      <c r="J931" s="249">
        <v>2020</v>
      </c>
      <c r="K931" s="255" t="s">
        <v>391</v>
      </c>
      <c r="L931" s="251" t="s">
        <v>244</v>
      </c>
      <c r="M931" s="250">
        <f t="shared" si="16"/>
        <v>467</v>
      </c>
      <c r="N931" s="250"/>
    </row>
    <row r="932" spans="1:14">
      <c r="A932" s="246">
        <v>468</v>
      </c>
      <c r="B932" s="247" t="s">
        <v>10</v>
      </c>
      <c r="C932" s="248">
        <f>IF(B932&lt;&gt;"",MATCH(B932,'Exhibitor names'!$B$19:$B$118,0),"")</f>
        <v>2</v>
      </c>
      <c r="D932" s="249">
        <v>201</v>
      </c>
      <c r="E932" s="250">
        <v>2</v>
      </c>
      <c r="F932" s="251" t="s">
        <v>248</v>
      </c>
      <c r="G932" s="251" t="s">
        <v>261</v>
      </c>
      <c r="H932" s="252" t="s">
        <v>481</v>
      </c>
      <c r="I932" s="249">
        <v>848</v>
      </c>
      <c r="J932" s="249">
        <v>2018</v>
      </c>
      <c r="K932" s="255" t="s">
        <v>431</v>
      </c>
      <c r="L932" s="251" t="s">
        <v>244</v>
      </c>
      <c r="M932" s="250">
        <f t="shared" si="16"/>
        <v>468</v>
      </c>
      <c r="N932" s="250"/>
    </row>
    <row r="933" spans="1:14">
      <c r="A933" s="246"/>
      <c r="B933" s="247"/>
      <c r="C933" s="248" t="str">
        <f>IF(B933&lt;&gt;"",MATCH(B933,'Exhibitor names'!$B$19:$B$118,0),"")</f>
        <v/>
      </c>
      <c r="D933" s="256"/>
      <c r="E933" s="250"/>
      <c r="F933" s="251"/>
      <c r="G933" s="251"/>
      <c r="H933" s="257"/>
      <c r="I933" s="256"/>
      <c r="J933" s="256"/>
      <c r="K933" s="255"/>
      <c r="L933" s="251" t="s">
        <v>244</v>
      </c>
      <c r="M933" s="250" t="str">
        <f t="shared" si="16"/>
        <v/>
      </c>
      <c r="N933" s="250"/>
    </row>
    <row r="934" spans="1:14">
      <c r="A934" s="246"/>
      <c r="B934" s="247"/>
      <c r="C934" s="248" t="str">
        <f>IF(B934&lt;&gt;"",MATCH(B934,'Exhibitor names'!$B$19:$B$118,0),"")</f>
        <v/>
      </c>
      <c r="D934" s="256"/>
      <c r="E934" s="250"/>
      <c r="F934" s="251"/>
      <c r="G934" s="251"/>
      <c r="H934" s="257"/>
      <c r="I934" s="256"/>
      <c r="J934" s="256"/>
      <c r="K934" s="255"/>
      <c r="L934" s="251" t="s">
        <v>244</v>
      </c>
      <c r="M934" s="250" t="str">
        <f t="shared" si="16"/>
        <v/>
      </c>
      <c r="N934" s="250"/>
    </row>
    <row r="935" spans="1:14">
      <c r="A935" s="246"/>
      <c r="B935" s="247"/>
      <c r="C935" s="248" t="str">
        <f>IF(B935&lt;&gt;"",MATCH(B935,'Exhibitor names'!$B$19:$B$118,0),"")</f>
        <v/>
      </c>
      <c r="D935" s="256"/>
      <c r="E935" s="250"/>
      <c r="F935" s="251"/>
      <c r="G935" s="251"/>
      <c r="H935" s="257"/>
      <c r="I935" s="256"/>
      <c r="J935" s="256"/>
      <c r="K935" s="255"/>
      <c r="L935" s="251" t="s">
        <v>244</v>
      </c>
      <c r="M935" s="250" t="str">
        <f t="shared" si="16"/>
        <v/>
      </c>
      <c r="N935" s="250"/>
    </row>
    <row r="936" spans="1:14">
      <c r="A936" s="246"/>
      <c r="B936" s="247"/>
      <c r="C936" s="248" t="str">
        <f>IF(B936&lt;&gt;"",MATCH(B936,'Exhibitor names'!$B$19:$B$118,0),"")</f>
        <v/>
      </c>
      <c r="D936" s="256"/>
      <c r="E936" s="250"/>
      <c r="F936" s="251"/>
      <c r="G936" s="251"/>
      <c r="H936" s="257"/>
      <c r="I936" s="256"/>
      <c r="J936" s="256"/>
      <c r="K936" s="255"/>
      <c r="L936" s="251" t="s">
        <v>244</v>
      </c>
      <c r="M936" s="250" t="str">
        <f t="shared" si="16"/>
        <v/>
      </c>
      <c r="N936" s="250"/>
    </row>
    <row r="937" spans="1:14">
      <c r="A937" s="246"/>
      <c r="B937" s="247"/>
      <c r="C937" s="248" t="str">
        <f>IF(B937&lt;&gt;"",MATCH(B937,'Exhibitor names'!$B$19:$B$118,0),"")</f>
        <v/>
      </c>
      <c r="D937" s="256"/>
      <c r="E937" s="250"/>
      <c r="F937" s="251"/>
      <c r="G937" s="251"/>
      <c r="H937" s="257"/>
      <c r="I937" s="256"/>
      <c r="J937" s="256"/>
      <c r="K937" s="255"/>
      <c r="L937" s="251" t="s">
        <v>244</v>
      </c>
      <c r="M937" s="250" t="str">
        <f t="shared" si="16"/>
        <v/>
      </c>
      <c r="N937" s="250"/>
    </row>
    <row r="938" spans="1:14">
      <c r="A938" s="246"/>
      <c r="B938" s="247"/>
      <c r="C938" s="248" t="str">
        <f>IF(B938&lt;&gt;"",MATCH(B938,'Exhibitor names'!$B$19:$B$118,0),"")</f>
        <v/>
      </c>
      <c r="D938" s="256"/>
      <c r="E938" s="250"/>
      <c r="F938" s="251"/>
      <c r="G938" s="251"/>
      <c r="H938" s="257"/>
      <c r="I938" s="256"/>
      <c r="J938" s="256"/>
      <c r="K938" s="255"/>
      <c r="L938" s="251" t="s">
        <v>244</v>
      </c>
      <c r="M938" s="250" t="str">
        <f t="shared" si="16"/>
        <v/>
      </c>
      <c r="N938" s="250"/>
    </row>
    <row r="939" spans="1:14">
      <c r="A939" s="246"/>
      <c r="B939" s="247"/>
      <c r="C939" s="248" t="str">
        <f>IF(B939&lt;&gt;"",MATCH(B939,'Exhibitor names'!$B$19:$B$118,0),"")</f>
        <v/>
      </c>
      <c r="D939" s="256"/>
      <c r="E939" s="250"/>
      <c r="F939" s="251"/>
      <c r="G939" s="251"/>
      <c r="H939" s="257"/>
      <c r="I939" s="256"/>
      <c r="J939" s="256"/>
      <c r="K939" s="255"/>
      <c r="L939" s="251" t="s">
        <v>244</v>
      </c>
      <c r="M939" s="250" t="str">
        <f t="shared" si="16"/>
        <v/>
      </c>
      <c r="N939" s="250"/>
    </row>
    <row r="940" spans="1:14">
      <c r="A940" s="246"/>
      <c r="B940" s="247"/>
      <c r="C940" s="248" t="str">
        <f>IF(B940&lt;&gt;"",MATCH(B940,'Exhibitor names'!$B$19:$B$118,0),"")</f>
        <v/>
      </c>
      <c r="D940" s="256"/>
      <c r="E940" s="250"/>
      <c r="F940" s="251"/>
      <c r="G940" s="251"/>
      <c r="H940" s="257"/>
      <c r="I940" s="256"/>
      <c r="J940" s="256"/>
      <c r="K940" s="255"/>
      <c r="L940" s="251" t="s">
        <v>244</v>
      </c>
      <c r="M940" s="250" t="str">
        <f t="shared" si="16"/>
        <v/>
      </c>
      <c r="N940" s="250"/>
    </row>
    <row r="941" spans="1:14">
      <c r="A941" s="246"/>
      <c r="B941" s="247"/>
      <c r="C941" s="248" t="str">
        <f>IF(B941&lt;&gt;"",MATCH(B941,'Exhibitor names'!$B$19:$B$118,0),"")</f>
        <v/>
      </c>
      <c r="D941" s="256"/>
      <c r="E941" s="250"/>
      <c r="F941" s="251"/>
      <c r="G941" s="251"/>
      <c r="H941" s="257"/>
      <c r="I941" s="256"/>
      <c r="J941" s="256"/>
      <c r="K941" s="255"/>
      <c r="L941" s="251" t="s">
        <v>244</v>
      </c>
      <c r="M941" s="250" t="str">
        <f t="shared" si="16"/>
        <v/>
      </c>
      <c r="N941" s="250"/>
    </row>
    <row r="942" spans="1:14">
      <c r="A942" s="246"/>
      <c r="B942" s="247"/>
      <c r="C942" s="248" t="str">
        <f>IF(B942&lt;&gt;"",MATCH(B942,'Exhibitor names'!$B$19:$B$118,0),"")</f>
        <v/>
      </c>
      <c r="D942" s="256"/>
      <c r="E942" s="250"/>
      <c r="F942" s="251"/>
      <c r="G942" s="251"/>
      <c r="H942" s="257"/>
      <c r="I942" s="256"/>
      <c r="J942" s="256"/>
      <c r="K942" s="255"/>
      <c r="L942" s="251" t="s">
        <v>244</v>
      </c>
      <c r="M942" s="250" t="str">
        <f t="shared" si="16"/>
        <v/>
      </c>
      <c r="N942" s="250"/>
    </row>
    <row r="943" spans="1:14">
      <c r="A943" s="246"/>
      <c r="B943" s="247"/>
      <c r="C943" s="248" t="str">
        <f>IF(B943&lt;&gt;"",MATCH(B943,'Exhibitor names'!$B$19:$B$118,0),"")</f>
        <v/>
      </c>
      <c r="D943" s="256"/>
      <c r="E943" s="250"/>
      <c r="F943" s="251"/>
      <c r="G943" s="251"/>
      <c r="H943" s="257"/>
      <c r="I943" s="256"/>
      <c r="J943" s="256"/>
      <c r="K943" s="255"/>
      <c r="L943" s="251" t="s">
        <v>244</v>
      </c>
      <c r="M943" s="250" t="str">
        <f t="shared" si="16"/>
        <v/>
      </c>
      <c r="N943" s="250"/>
    </row>
    <row r="944" spans="1:14">
      <c r="A944" s="246"/>
      <c r="B944" s="247"/>
      <c r="C944" s="248" t="str">
        <f>IF(B944&lt;&gt;"",MATCH(B944,'Exhibitor names'!$B$19:$B$118,0),"")</f>
        <v/>
      </c>
      <c r="D944" s="256"/>
      <c r="E944" s="250"/>
      <c r="F944" s="251"/>
      <c r="G944" s="251"/>
      <c r="H944" s="257"/>
      <c r="I944" s="256"/>
      <c r="J944" s="256"/>
      <c r="K944" s="255"/>
      <c r="L944" s="251" t="s">
        <v>244</v>
      </c>
      <c r="M944" s="250" t="str">
        <f t="shared" si="16"/>
        <v/>
      </c>
      <c r="N944" s="250"/>
    </row>
    <row r="945" spans="1:14">
      <c r="A945" s="246"/>
      <c r="B945" s="247"/>
      <c r="C945" s="248" t="str">
        <f>IF(B945&lt;&gt;"",MATCH(B945,'Exhibitor names'!$B$19:$B$118,0),"")</f>
        <v/>
      </c>
      <c r="D945" s="256"/>
      <c r="E945" s="250"/>
      <c r="F945" s="251"/>
      <c r="G945" s="251"/>
      <c r="H945" s="257"/>
      <c r="I945" s="256"/>
      <c r="J945" s="256"/>
      <c r="K945" s="255"/>
      <c r="L945" s="251" t="s">
        <v>244</v>
      </c>
      <c r="M945" s="250" t="str">
        <f t="shared" si="16"/>
        <v/>
      </c>
      <c r="N945" s="250"/>
    </row>
    <row r="946" spans="1:14">
      <c r="A946" s="246"/>
      <c r="B946" s="247"/>
      <c r="C946" s="248" t="str">
        <f>IF(B946&lt;&gt;"",MATCH(B946,'Exhibitor names'!$B$19:$B$118,0),"")</f>
        <v/>
      </c>
      <c r="D946" s="256"/>
      <c r="E946" s="250"/>
      <c r="F946" s="251"/>
      <c r="G946" s="251"/>
      <c r="H946" s="257"/>
      <c r="I946" s="256"/>
      <c r="J946" s="256"/>
      <c r="K946" s="255"/>
      <c r="L946" s="251" t="s">
        <v>244</v>
      </c>
      <c r="M946" s="250" t="str">
        <f t="shared" si="16"/>
        <v/>
      </c>
      <c r="N946" s="250"/>
    </row>
    <row r="947" spans="1:14">
      <c r="A947" s="246"/>
      <c r="B947" s="247"/>
      <c r="C947" s="248" t="str">
        <f>IF(B947&lt;&gt;"",MATCH(B947,'Exhibitor names'!$B$19:$B$118,0),"")</f>
        <v/>
      </c>
      <c r="D947" s="256"/>
      <c r="E947" s="250"/>
      <c r="F947" s="251"/>
      <c r="G947" s="251"/>
      <c r="H947" s="257"/>
      <c r="I947" s="256"/>
      <c r="J947" s="256"/>
      <c r="K947" s="255"/>
      <c r="L947" s="251" t="s">
        <v>244</v>
      </c>
      <c r="M947" s="250" t="str">
        <f t="shared" si="16"/>
        <v/>
      </c>
      <c r="N947" s="250"/>
    </row>
    <row r="948" spans="1:14">
      <c r="A948" s="246"/>
      <c r="B948" s="247"/>
      <c r="C948" s="248" t="str">
        <f>IF(B948&lt;&gt;"",MATCH(B948,'Exhibitor names'!$B$19:$B$118,0),"")</f>
        <v/>
      </c>
      <c r="D948" s="256"/>
      <c r="E948" s="250"/>
      <c r="F948" s="251"/>
      <c r="G948" s="251"/>
      <c r="H948" s="257"/>
      <c r="I948" s="256"/>
      <c r="J948" s="256"/>
      <c r="K948" s="255"/>
      <c r="L948" s="251" t="s">
        <v>244</v>
      </c>
      <c r="M948" s="250" t="str">
        <f t="shared" si="16"/>
        <v/>
      </c>
      <c r="N948" s="250"/>
    </row>
    <row r="949" spans="1:14">
      <c r="A949" s="246"/>
      <c r="B949" s="247"/>
      <c r="C949" s="248" t="str">
        <f>IF(B949&lt;&gt;"",MATCH(B949,'Exhibitor names'!$B$19:$B$118,0),"")</f>
        <v/>
      </c>
      <c r="D949" s="256"/>
      <c r="E949" s="250"/>
      <c r="F949" s="251"/>
      <c r="G949" s="251"/>
      <c r="H949" s="257"/>
      <c r="I949" s="256"/>
      <c r="J949" s="256"/>
      <c r="K949" s="255"/>
      <c r="L949" s="251" t="s">
        <v>244</v>
      </c>
      <c r="M949" s="250" t="str">
        <f t="shared" si="16"/>
        <v/>
      </c>
      <c r="N949" s="250"/>
    </row>
    <row r="950" spans="1:14">
      <c r="A950" s="246"/>
      <c r="B950" s="247"/>
      <c r="C950" s="248" t="str">
        <f>IF(B950&lt;&gt;"",MATCH(B950,'Exhibitor names'!$B$19:$B$118,0),"")</f>
        <v/>
      </c>
      <c r="D950" s="256"/>
      <c r="E950" s="250"/>
      <c r="F950" s="251"/>
      <c r="G950" s="251"/>
      <c r="H950" s="257"/>
      <c r="I950" s="256"/>
      <c r="J950" s="256"/>
      <c r="K950" s="255"/>
      <c r="L950" s="251" t="s">
        <v>244</v>
      </c>
      <c r="M950" s="250" t="str">
        <f t="shared" si="16"/>
        <v/>
      </c>
      <c r="N950" s="250"/>
    </row>
    <row r="951" spans="1:14">
      <c r="A951" s="246"/>
      <c r="B951" s="247"/>
      <c r="C951" s="248" t="str">
        <f>IF(B951&lt;&gt;"",MATCH(B951,'Exhibitor names'!$B$19:$B$118,0),"")</f>
        <v/>
      </c>
      <c r="D951" s="256"/>
      <c r="E951" s="250"/>
      <c r="F951" s="251"/>
      <c r="G951" s="251"/>
      <c r="H951" s="257"/>
      <c r="I951" s="256"/>
      <c r="J951" s="256"/>
      <c r="K951" s="255"/>
      <c r="L951" s="251" t="s">
        <v>244</v>
      </c>
      <c r="M951" s="250" t="str">
        <f t="shared" si="16"/>
        <v/>
      </c>
      <c r="N951" s="250"/>
    </row>
    <row r="952" spans="1:14">
      <c r="A952" s="246"/>
      <c r="B952" s="247"/>
      <c r="C952" s="248" t="str">
        <f>IF(B952&lt;&gt;"",MATCH(B952,'Exhibitor names'!$B$19:$B$118,0),"")</f>
        <v/>
      </c>
      <c r="D952" s="256"/>
      <c r="E952" s="250"/>
      <c r="F952" s="251"/>
      <c r="G952" s="251"/>
      <c r="H952" s="257"/>
      <c r="I952" s="256"/>
      <c r="J952" s="256"/>
      <c r="K952" s="255"/>
      <c r="L952" s="251" t="s">
        <v>244</v>
      </c>
      <c r="M952" s="250" t="str">
        <f t="shared" si="16"/>
        <v/>
      </c>
      <c r="N952" s="250"/>
    </row>
    <row r="953" spans="1:14">
      <c r="A953" s="246"/>
      <c r="B953" s="247"/>
      <c r="C953" s="248" t="str">
        <f>IF(B953&lt;&gt;"",MATCH(B953,'Exhibitor names'!$B$19:$B$118,0),"")</f>
        <v/>
      </c>
      <c r="D953" s="256"/>
      <c r="E953" s="250"/>
      <c r="F953" s="251"/>
      <c r="G953" s="251"/>
      <c r="H953" s="257"/>
      <c r="I953" s="256"/>
      <c r="J953" s="256"/>
      <c r="K953" s="255"/>
      <c r="L953" s="251" t="s">
        <v>244</v>
      </c>
      <c r="M953" s="250" t="str">
        <f t="shared" si="16"/>
        <v/>
      </c>
      <c r="N953" s="250"/>
    </row>
    <row r="954" spans="1:14">
      <c r="A954" s="246"/>
      <c r="B954" s="247"/>
      <c r="C954" s="248" t="str">
        <f>IF(B954&lt;&gt;"",MATCH(B954,'Exhibitor names'!$B$19:$B$118,0),"")</f>
        <v/>
      </c>
      <c r="D954" s="256"/>
      <c r="E954" s="250"/>
      <c r="F954" s="251"/>
      <c r="G954" s="251"/>
      <c r="H954" s="257"/>
      <c r="I954" s="256"/>
      <c r="J954" s="256"/>
      <c r="K954" s="255"/>
      <c r="L954" s="251" t="s">
        <v>244</v>
      </c>
      <c r="M954" s="250" t="str">
        <f t="shared" si="16"/>
        <v/>
      </c>
      <c r="N954" s="250"/>
    </row>
    <row r="955" spans="1:14">
      <c r="A955" s="246"/>
      <c r="B955" s="247"/>
      <c r="C955" s="248" t="str">
        <f>IF(B955&lt;&gt;"",MATCH(B955,'Exhibitor names'!$B$19:$B$118,0),"")</f>
        <v/>
      </c>
      <c r="D955" s="256"/>
      <c r="E955" s="250"/>
      <c r="F955" s="251"/>
      <c r="G955" s="251"/>
      <c r="H955" s="257"/>
      <c r="I955" s="256"/>
      <c r="J955" s="256"/>
      <c r="K955" s="255"/>
      <c r="L955" s="251" t="s">
        <v>244</v>
      </c>
      <c r="M955" s="250" t="str">
        <f t="shared" si="16"/>
        <v/>
      </c>
      <c r="N955" s="250"/>
    </row>
    <row r="956" spans="1:14">
      <c r="A956" s="246"/>
      <c r="B956" s="247"/>
      <c r="C956" s="248" t="str">
        <f>IF(B956&lt;&gt;"",MATCH(B956,'Exhibitor names'!$B$19:$B$118,0),"")</f>
        <v/>
      </c>
      <c r="D956" s="256"/>
      <c r="E956" s="250"/>
      <c r="F956" s="251"/>
      <c r="G956" s="251"/>
      <c r="H956" s="257"/>
      <c r="I956" s="256"/>
      <c r="J956" s="256"/>
      <c r="K956" s="255"/>
      <c r="L956" s="251" t="s">
        <v>244</v>
      </c>
      <c r="M956" s="250" t="str">
        <f t="shared" si="16"/>
        <v/>
      </c>
      <c r="N956" s="250"/>
    </row>
    <row r="957" spans="1:14">
      <c r="A957" s="246"/>
      <c r="B957" s="247"/>
      <c r="C957" s="248" t="str">
        <f>IF(B957&lt;&gt;"",MATCH(B957,'Exhibitor names'!$B$19:$B$118,0),"")</f>
        <v/>
      </c>
      <c r="D957" s="256"/>
      <c r="E957" s="250"/>
      <c r="F957" s="251"/>
      <c r="G957" s="251"/>
      <c r="H957" s="257"/>
      <c r="I957" s="256"/>
      <c r="J957" s="256"/>
      <c r="K957" s="255"/>
      <c r="L957" s="251" t="s">
        <v>244</v>
      </c>
      <c r="M957" s="250" t="str">
        <f t="shared" si="16"/>
        <v/>
      </c>
      <c r="N957" s="250"/>
    </row>
    <row r="958" spans="1:14">
      <c r="A958" s="246"/>
      <c r="B958" s="247"/>
      <c r="C958" s="248" t="str">
        <f>IF(B958&lt;&gt;"",MATCH(B958,'Exhibitor names'!$B$19:$B$118,0),"")</f>
        <v/>
      </c>
      <c r="D958" s="256"/>
      <c r="E958" s="250"/>
      <c r="F958" s="251"/>
      <c r="G958" s="251"/>
      <c r="H958" s="257"/>
      <c r="I958" s="256"/>
      <c r="J958" s="256"/>
      <c r="K958" s="255"/>
      <c r="L958" s="251" t="s">
        <v>244</v>
      </c>
      <c r="M958" s="250" t="str">
        <f t="shared" si="16"/>
        <v/>
      </c>
      <c r="N958" s="250"/>
    </row>
    <row r="959" spans="1:14">
      <c r="A959" s="246"/>
      <c r="B959" s="247"/>
      <c r="C959" s="248" t="str">
        <f>IF(B959&lt;&gt;"",MATCH(B959,'Exhibitor names'!$B$19:$B$118,0),"")</f>
        <v/>
      </c>
      <c r="D959" s="256"/>
      <c r="E959" s="250"/>
      <c r="F959" s="251"/>
      <c r="G959" s="251"/>
      <c r="H959" s="257"/>
      <c r="I959" s="256"/>
      <c r="J959" s="256"/>
      <c r="K959" s="255"/>
      <c r="L959" s="251" t="s">
        <v>244</v>
      </c>
      <c r="M959" s="250" t="str">
        <f t="shared" si="16"/>
        <v/>
      </c>
      <c r="N959" s="250"/>
    </row>
    <row r="960" spans="1:14">
      <c r="A960" s="246"/>
      <c r="B960" s="247"/>
      <c r="C960" s="248" t="str">
        <f>IF(B960&lt;&gt;"",MATCH(B960,'Exhibitor names'!$B$19:$B$118,0),"")</f>
        <v/>
      </c>
      <c r="D960" s="256"/>
      <c r="E960" s="250"/>
      <c r="F960" s="251"/>
      <c r="G960" s="251"/>
      <c r="H960" s="257"/>
      <c r="I960" s="256"/>
      <c r="J960" s="256"/>
      <c r="K960" s="255"/>
      <c r="L960" s="251" t="s">
        <v>244</v>
      </c>
      <c r="M960" s="250" t="str">
        <f t="shared" si="16"/>
        <v/>
      </c>
      <c r="N960" s="250"/>
    </row>
    <row r="961" spans="1:14">
      <c r="A961" s="246"/>
      <c r="B961" s="247"/>
      <c r="C961" s="248" t="str">
        <f>IF(B961&lt;&gt;"",MATCH(B961,'Exhibitor names'!$B$19:$B$118,0),"")</f>
        <v/>
      </c>
      <c r="D961" s="256"/>
      <c r="E961" s="250"/>
      <c r="F961" s="251"/>
      <c r="G961" s="251"/>
      <c r="H961" s="257"/>
      <c r="I961" s="256"/>
      <c r="J961" s="256"/>
      <c r="K961" s="255"/>
      <c r="L961" s="251" t="s">
        <v>244</v>
      </c>
      <c r="M961" s="250" t="str">
        <f t="shared" si="16"/>
        <v/>
      </c>
      <c r="N961" s="250"/>
    </row>
    <row r="962" spans="1:14">
      <c r="A962" s="246"/>
      <c r="B962" s="247"/>
      <c r="C962" s="248" t="str">
        <f>IF(B962&lt;&gt;"",MATCH(B962,'Exhibitor names'!$B$19:$B$118,0),"")</f>
        <v/>
      </c>
      <c r="D962" s="256"/>
      <c r="E962" s="250"/>
      <c r="F962" s="251"/>
      <c r="G962" s="251"/>
      <c r="H962" s="257"/>
      <c r="I962" s="256"/>
      <c r="J962" s="256"/>
      <c r="K962" s="255"/>
      <c r="L962" s="251" t="s">
        <v>244</v>
      </c>
      <c r="M962" s="250" t="str">
        <f t="shared" si="16"/>
        <v/>
      </c>
      <c r="N962" s="250"/>
    </row>
    <row r="963" spans="1:14">
      <c r="A963" s="246"/>
      <c r="B963" s="247"/>
      <c r="C963" s="248" t="str">
        <f>IF(B963&lt;&gt;"",MATCH(B963,'Exhibitor names'!$B$19:$B$118,0),"")</f>
        <v/>
      </c>
      <c r="D963" s="256"/>
      <c r="E963" s="250"/>
      <c r="F963" s="251"/>
      <c r="G963" s="251"/>
      <c r="H963" s="257"/>
      <c r="I963" s="256"/>
      <c r="J963" s="256"/>
      <c r="K963" s="255"/>
      <c r="L963" s="251" t="s">
        <v>244</v>
      </c>
      <c r="M963" s="250" t="str">
        <f t="shared" si="16"/>
        <v/>
      </c>
      <c r="N963" s="250"/>
    </row>
    <row r="964" spans="1:14">
      <c r="A964" s="246"/>
      <c r="B964" s="247"/>
      <c r="C964" s="248" t="str">
        <f>IF(B964&lt;&gt;"",MATCH(B964,'Exhibitor names'!$B$19:$B$118,0),"")</f>
        <v/>
      </c>
      <c r="D964" s="256"/>
      <c r="E964" s="250"/>
      <c r="F964" s="251"/>
      <c r="G964" s="251"/>
      <c r="H964" s="257"/>
      <c r="I964" s="256"/>
      <c r="J964" s="256"/>
      <c r="K964" s="255"/>
      <c r="L964" s="251" t="s">
        <v>244</v>
      </c>
      <c r="M964" s="250" t="str">
        <f t="shared" si="16"/>
        <v/>
      </c>
      <c r="N964" s="250"/>
    </row>
    <row r="965" spans="1:14">
      <c r="A965" s="246"/>
      <c r="B965" s="247"/>
      <c r="C965" s="248" t="str">
        <f>IF(B965&lt;&gt;"",MATCH(B965,'Exhibitor names'!$B$19:$B$118,0),"")</f>
        <v/>
      </c>
      <c r="D965" s="256"/>
      <c r="E965" s="250"/>
      <c r="F965" s="251"/>
      <c r="G965" s="251"/>
      <c r="H965" s="257"/>
      <c r="I965" s="256"/>
      <c r="J965" s="256"/>
      <c r="K965" s="255"/>
      <c r="L965" s="251" t="s">
        <v>244</v>
      </c>
      <c r="M965" s="250" t="str">
        <f t="shared" si="16"/>
        <v/>
      </c>
      <c r="N965" s="250"/>
    </row>
    <row r="966" spans="1:14">
      <c r="A966" s="246"/>
      <c r="B966" s="247"/>
      <c r="C966" s="248" t="str">
        <f>IF(B966&lt;&gt;"",MATCH(B966,'Exhibitor names'!$B$19:$B$118,0),"")</f>
        <v/>
      </c>
      <c r="D966" s="256"/>
      <c r="E966" s="250"/>
      <c r="F966" s="251"/>
      <c r="G966" s="251"/>
      <c r="H966" s="257"/>
      <c r="I966" s="256"/>
      <c r="J966" s="256"/>
      <c r="K966" s="255"/>
      <c r="L966" s="251" t="s">
        <v>244</v>
      </c>
      <c r="M966" s="250" t="str">
        <f t="shared" si="16"/>
        <v/>
      </c>
      <c r="N966" s="250"/>
    </row>
    <row r="967" spans="1:14">
      <c r="A967" s="246"/>
      <c r="B967" s="247"/>
      <c r="C967" s="248" t="str">
        <f>IF(B967&lt;&gt;"",MATCH(B967,'Exhibitor names'!$B$19:$B$118,0),"")</f>
        <v/>
      </c>
      <c r="D967" s="256"/>
      <c r="E967" s="250"/>
      <c r="F967" s="251"/>
      <c r="G967" s="251"/>
      <c r="H967" s="257"/>
      <c r="I967" s="256"/>
      <c r="J967" s="256"/>
      <c r="K967" s="255"/>
      <c r="L967" s="251" t="s">
        <v>244</v>
      </c>
      <c r="M967" s="250" t="str">
        <f t="shared" si="16"/>
        <v/>
      </c>
      <c r="N967" s="250"/>
    </row>
    <row r="968" spans="1:14">
      <c r="A968" s="246"/>
      <c r="B968" s="247"/>
      <c r="C968" s="248" t="str">
        <f>IF(B968&lt;&gt;"",MATCH(B968,'Exhibitor names'!$B$19:$B$118,0),"")</f>
        <v/>
      </c>
      <c r="D968" s="256"/>
      <c r="E968" s="250"/>
      <c r="F968" s="251"/>
      <c r="G968" s="251"/>
      <c r="H968" s="257"/>
      <c r="I968" s="256"/>
      <c r="J968" s="256"/>
      <c r="K968" s="255"/>
      <c r="L968" s="251" t="s">
        <v>244</v>
      </c>
      <c r="M968" s="250" t="str">
        <f t="shared" si="16"/>
        <v/>
      </c>
      <c r="N968" s="250"/>
    </row>
    <row r="969" spans="1:14">
      <c r="A969" s="246"/>
      <c r="B969" s="247"/>
      <c r="C969" s="248" t="str">
        <f>IF(B969&lt;&gt;"",MATCH(B969,'Exhibitor names'!$B$19:$B$118,0),"")</f>
        <v/>
      </c>
      <c r="D969" s="256"/>
      <c r="E969" s="250"/>
      <c r="F969" s="251"/>
      <c r="G969" s="251"/>
      <c r="H969" s="257"/>
      <c r="I969" s="256"/>
      <c r="J969" s="256"/>
      <c r="K969" s="255"/>
      <c r="L969" s="251" t="s">
        <v>244</v>
      </c>
      <c r="M969" s="250" t="str">
        <f t="shared" si="16"/>
        <v/>
      </c>
      <c r="N969" s="250"/>
    </row>
    <row r="970" spans="1:14">
      <c r="A970" s="246"/>
      <c r="B970" s="247"/>
      <c r="C970" s="248" t="str">
        <f>IF(B970&lt;&gt;"",MATCH(B970,'Exhibitor names'!$B$19:$B$118,0),"")</f>
        <v/>
      </c>
      <c r="D970" s="256"/>
      <c r="E970" s="250"/>
      <c r="F970" s="251"/>
      <c r="G970" s="251"/>
      <c r="H970" s="257"/>
      <c r="I970" s="256"/>
      <c r="J970" s="256"/>
      <c r="K970" s="255"/>
      <c r="L970" s="251" t="s">
        <v>244</v>
      </c>
      <c r="M970" s="250" t="str">
        <f t="shared" si="16"/>
        <v/>
      </c>
      <c r="N970" s="250"/>
    </row>
    <row r="971" spans="1:14">
      <c r="A971" s="246"/>
      <c r="B971" s="247"/>
      <c r="C971" s="248" t="str">
        <f>IF(B971&lt;&gt;"",MATCH(B971,'Exhibitor names'!$B$19:$B$118,0),"")</f>
        <v/>
      </c>
      <c r="D971" s="256"/>
      <c r="E971" s="250"/>
      <c r="F971" s="251"/>
      <c r="G971" s="251"/>
      <c r="H971" s="257"/>
      <c r="I971" s="256"/>
      <c r="J971" s="256"/>
      <c r="K971" s="255"/>
      <c r="L971" s="251" t="s">
        <v>244</v>
      </c>
      <c r="M971" s="250" t="str">
        <f t="shared" si="16"/>
        <v/>
      </c>
      <c r="N971" s="250"/>
    </row>
    <row r="972" spans="1:14">
      <c r="A972" s="246"/>
      <c r="B972" s="247"/>
      <c r="C972" s="248" t="str">
        <f>IF(B972&lt;&gt;"",MATCH(B972,'Exhibitor names'!$B$19:$B$118,0),"")</f>
        <v/>
      </c>
      <c r="D972" s="256"/>
      <c r="E972" s="250"/>
      <c r="F972" s="251"/>
      <c r="G972" s="251"/>
      <c r="H972" s="257"/>
      <c r="I972" s="256"/>
      <c r="J972" s="256"/>
      <c r="K972" s="255"/>
      <c r="L972" s="251" t="s">
        <v>244</v>
      </c>
      <c r="M972" s="250" t="str">
        <f t="shared" si="16"/>
        <v/>
      </c>
      <c r="N972" s="250"/>
    </row>
    <row r="973" spans="1:14">
      <c r="A973" s="246"/>
      <c r="B973" s="247"/>
      <c r="C973" s="248" t="str">
        <f>IF(B973&lt;&gt;"",MATCH(B973,'Exhibitor names'!$B$19:$B$118,0),"")</f>
        <v/>
      </c>
      <c r="D973" s="256"/>
      <c r="E973" s="250"/>
      <c r="F973" s="251"/>
      <c r="G973" s="251"/>
      <c r="H973" s="257"/>
      <c r="I973" s="256"/>
      <c r="J973" s="256"/>
      <c r="K973" s="255"/>
      <c r="L973" s="251" t="s">
        <v>244</v>
      </c>
      <c r="M973" s="250" t="str">
        <f t="shared" si="16"/>
        <v/>
      </c>
      <c r="N973" s="250"/>
    </row>
    <row r="974" spans="1:14">
      <c r="A974" s="246"/>
      <c r="B974" s="247"/>
      <c r="C974" s="248" t="str">
        <f>IF(B974&lt;&gt;"",MATCH(B974,'Exhibitor names'!$B$19:$B$118,0),"")</f>
        <v/>
      </c>
      <c r="D974" s="256"/>
      <c r="E974" s="250"/>
      <c r="F974" s="251"/>
      <c r="G974" s="251"/>
      <c r="H974" s="257"/>
      <c r="I974" s="256"/>
      <c r="J974" s="256"/>
      <c r="K974" s="255"/>
      <c r="L974" s="251" t="s">
        <v>244</v>
      </c>
      <c r="M974" s="250" t="str">
        <f t="shared" si="16"/>
        <v/>
      </c>
      <c r="N974" s="250"/>
    </row>
    <row r="975" spans="1:14">
      <c r="A975" s="246"/>
      <c r="B975" s="247"/>
      <c r="C975" s="248" t="str">
        <f>IF(B975&lt;&gt;"",MATCH(B975,'Exhibitor names'!$B$19:$B$118,0),"")</f>
        <v/>
      </c>
      <c r="D975" s="256"/>
      <c r="E975" s="250"/>
      <c r="F975" s="251"/>
      <c r="G975" s="251"/>
      <c r="H975" s="257"/>
      <c r="I975" s="256"/>
      <c r="J975" s="256"/>
      <c r="K975" s="255"/>
      <c r="L975" s="251" t="s">
        <v>244</v>
      </c>
      <c r="M975" s="250" t="str">
        <f t="shared" si="16"/>
        <v/>
      </c>
      <c r="N975" s="250"/>
    </row>
    <row r="976" spans="1:14">
      <c r="A976" s="246"/>
      <c r="B976" s="247"/>
      <c r="C976" s="248" t="str">
        <f>IF(B976&lt;&gt;"",MATCH(B976,'Exhibitor names'!$B$19:$B$118,0),"")</f>
        <v/>
      </c>
      <c r="D976" s="256"/>
      <c r="E976" s="250"/>
      <c r="F976" s="251"/>
      <c r="G976" s="251"/>
      <c r="H976" s="257"/>
      <c r="I976" s="256"/>
      <c r="J976" s="256"/>
      <c r="K976" s="255"/>
      <c r="L976" s="251" t="s">
        <v>244</v>
      </c>
      <c r="M976" s="250" t="str">
        <f t="shared" si="16"/>
        <v/>
      </c>
      <c r="N976" s="250"/>
    </row>
    <row r="977" spans="1:14">
      <c r="A977" s="246"/>
      <c r="B977" s="247"/>
      <c r="C977" s="248" t="str">
        <f>IF(B977&lt;&gt;"",MATCH(B977,'Exhibitor names'!$B$19:$B$118,0),"")</f>
        <v/>
      </c>
      <c r="D977" s="256"/>
      <c r="E977" s="250"/>
      <c r="F977" s="251"/>
      <c r="G977" s="251"/>
      <c r="H977" s="257"/>
      <c r="I977" s="256"/>
      <c r="J977" s="256"/>
      <c r="K977" s="255"/>
      <c r="L977" s="251" t="s">
        <v>244</v>
      </c>
      <c r="M977" s="250" t="str">
        <f t="shared" si="16"/>
        <v/>
      </c>
      <c r="N977" s="250"/>
    </row>
    <row r="978" spans="1:14">
      <c r="A978" s="246"/>
      <c r="B978" s="247"/>
      <c r="C978" s="248" t="str">
        <f>IF(B978&lt;&gt;"",MATCH(B978,'Exhibitor names'!$B$19:$B$118,0),"")</f>
        <v/>
      </c>
      <c r="D978" s="256"/>
      <c r="E978" s="250"/>
      <c r="F978" s="251"/>
      <c r="G978" s="251"/>
      <c r="H978" s="257"/>
      <c r="I978" s="256"/>
      <c r="J978" s="256"/>
      <c r="K978" s="255"/>
      <c r="L978" s="251" t="s">
        <v>244</v>
      </c>
      <c r="M978" s="250" t="str">
        <f t="shared" si="16"/>
        <v/>
      </c>
      <c r="N978" s="250"/>
    </row>
    <row r="979" spans="1:14">
      <c r="A979" s="246"/>
      <c r="B979" s="247"/>
      <c r="C979" s="248" t="str">
        <f>IF(B979&lt;&gt;"",MATCH(B979,'Exhibitor names'!$B$19:$B$118,0),"")</f>
        <v/>
      </c>
      <c r="D979" s="256"/>
      <c r="E979" s="250"/>
      <c r="F979" s="251"/>
      <c r="G979" s="251"/>
      <c r="H979" s="257"/>
      <c r="I979" s="256"/>
      <c r="J979" s="256"/>
      <c r="K979" s="255"/>
      <c r="L979" s="251" t="s">
        <v>244</v>
      </c>
      <c r="M979" s="250" t="str">
        <f t="shared" si="16"/>
        <v/>
      </c>
      <c r="N979" s="250"/>
    </row>
    <row r="980" spans="1:14">
      <c r="A980" s="246"/>
      <c r="B980" s="247"/>
      <c r="C980" s="248" t="str">
        <f>IF(B980&lt;&gt;"",MATCH(B980,'Exhibitor names'!$B$19:$B$118,0),"")</f>
        <v/>
      </c>
      <c r="D980" s="256"/>
      <c r="E980" s="250"/>
      <c r="F980" s="251"/>
      <c r="G980" s="251"/>
      <c r="H980" s="257"/>
      <c r="I980" s="256"/>
      <c r="J980" s="256"/>
      <c r="K980" s="255"/>
      <c r="L980" s="251" t="s">
        <v>244</v>
      </c>
      <c r="M980" s="250" t="str">
        <f t="shared" si="16"/>
        <v/>
      </c>
      <c r="N980" s="250"/>
    </row>
    <row r="981" spans="1:14">
      <c r="A981" s="246"/>
      <c r="B981" s="247"/>
      <c r="C981" s="248" t="str">
        <f>IF(B981&lt;&gt;"",MATCH(B981,'Exhibitor names'!$B$19:$B$118,0),"")</f>
        <v/>
      </c>
      <c r="D981" s="256"/>
      <c r="E981" s="250"/>
      <c r="F981" s="251"/>
      <c r="G981" s="251"/>
      <c r="H981" s="257"/>
      <c r="I981" s="256"/>
      <c r="J981" s="256"/>
      <c r="K981" s="255"/>
      <c r="L981" s="251" t="s">
        <v>244</v>
      </c>
      <c r="M981" s="250" t="str">
        <f t="shared" si="16"/>
        <v/>
      </c>
      <c r="N981" s="250"/>
    </row>
    <row r="982" spans="1:14">
      <c r="A982" s="246"/>
      <c r="B982" s="247"/>
      <c r="C982" s="248" t="str">
        <f>IF(B982&lt;&gt;"",MATCH(B982,'Exhibitor names'!$B$19:$B$118,0),"")</f>
        <v/>
      </c>
      <c r="D982" s="256"/>
      <c r="E982" s="250"/>
      <c r="F982" s="251"/>
      <c r="G982" s="251"/>
      <c r="H982" s="257"/>
      <c r="I982" s="256"/>
      <c r="J982" s="256"/>
      <c r="K982" s="255"/>
      <c r="L982" s="251" t="s">
        <v>244</v>
      </c>
      <c r="M982" s="250" t="str">
        <f t="shared" si="16"/>
        <v/>
      </c>
      <c r="N982" s="250"/>
    </row>
    <row r="983" spans="1:14">
      <c r="A983" s="246"/>
      <c r="B983" s="247"/>
      <c r="C983" s="248" t="str">
        <f>IF(B983&lt;&gt;"",MATCH(B983,'Exhibitor names'!$B$19:$B$118,0),"")</f>
        <v/>
      </c>
      <c r="D983" s="256"/>
      <c r="E983" s="250"/>
      <c r="F983" s="251"/>
      <c r="G983" s="251"/>
      <c r="H983" s="257"/>
      <c r="I983" s="256"/>
      <c r="J983" s="256"/>
      <c r="K983" s="255"/>
      <c r="L983" s="251" t="s">
        <v>244</v>
      </c>
      <c r="M983" s="250" t="str">
        <f t="shared" si="16"/>
        <v/>
      </c>
      <c r="N983" s="250"/>
    </row>
    <row r="984" spans="1:14">
      <c r="A984" s="246"/>
      <c r="B984" s="247"/>
      <c r="C984" s="248" t="str">
        <f>IF(B984&lt;&gt;"",MATCH(B984,'Exhibitor names'!$B$19:$B$118,0),"")</f>
        <v/>
      </c>
      <c r="D984" s="256"/>
      <c r="E984" s="250"/>
      <c r="F984" s="251"/>
      <c r="G984" s="251"/>
      <c r="H984" s="257"/>
      <c r="I984" s="256"/>
      <c r="J984" s="256"/>
      <c r="K984" s="255"/>
      <c r="L984" s="251" t="s">
        <v>244</v>
      </c>
      <c r="M984" s="250" t="str">
        <f t="shared" si="16"/>
        <v/>
      </c>
      <c r="N984" s="250"/>
    </row>
    <row r="985" spans="1:14">
      <c r="A985" s="246"/>
      <c r="B985" s="247"/>
      <c r="C985" s="248" t="str">
        <f>IF(B985&lt;&gt;"",MATCH(B985,'Exhibitor names'!$B$19:$B$118,0),"")</f>
        <v/>
      </c>
      <c r="D985" s="256"/>
      <c r="E985" s="250"/>
      <c r="F985" s="251"/>
      <c r="G985" s="251"/>
      <c r="H985" s="257"/>
      <c r="I985" s="256"/>
      <c r="J985" s="256"/>
      <c r="K985" s="255"/>
      <c r="L985" s="251" t="s">
        <v>244</v>
      </c>
      <c r="M985" s="250" t="str">
        <f t="shared" si="16"/>
        <v/>
      </c>
      <c r="N985" s="250"/>
    </row>
    <row r="986" spans="1:14">
      <c r="A986" s="246"/>
      <c r="B986" s="247"/>
      <c r="C986" s="248" t="str">
        <f>IF(B986&lt;&gt;"",MATCH(B986,'Exhibitor names'!$B$19:$B$118,0),"")</f>
        <v/>
      </c>
      <c r="D986" s="256"/>
      <c r="E986" s="250"/>
      <c r="F986" s="251"/>
      <c r="G986" s="251"/>
      <c r="H986" s="257"/>
      <c r="I986" s="256"/>
      <c r="J986" s="256"/>
      <c r="K986" s="255"/>
      <c r="L986" s="251" t="s">
        <v>244</v>
      </c>
      <c r="M986" s="250" t="str">
        <f t="shared" si="16"/>
        <v/>
      </c>
      <c r="N986" s="250"/>
    </row>
    <row r="987" spans="1:14">
      <c r="A987" s="246"/>
      <c r="B987" s="247"/>
      <c r="C987" s="248" t="str">
        <f>IF(B987&lt;&gt;"",MATCH(B987,'Exhibitor names'!$B$19:$B$118,0),"")</f>
        <v/>
      </c>
      <c r="D987" s="256"/>
      <c r="E987" s="250"/>
      <c r="F987" s="251"/>
      <c r="G987" s="251"/>
      <c r="H987" s="257"/>
      <c r="I987" s="256"/>
      <c r="J987" s="256"/>
      <c r="K987" s="255"/>
      <c r="L987" s="251" t="s">
        <v>244</v>
      </c>
      <c r="M987" s="250" t="str">
        <f t="shared" si="16"/>
        <v/>
      </c>
      <c r="N987" s="250"/>
    </row>
    <row r="988" spans="1:14">
      <c r="A988" s="246"/>
      <c r="B988" s="247"/>
      <c r="C988" s="248" t="str">
        <f>IF(B988&lt;&gt;"",MATCH(B988,'Exhibitor names'!$B$19:$B$118,0),"")</f>
        <v/>
      </c>
      <c r="D988" s="256"/>
      <c r="E988" s="250"/>
      <c r="F988" s="251"/>
      <c r="G988" s="251"/>
      <c r="H988" s="257"/>
      <c r="I988" s="256"/>
      <c r="J988" s="256"/>
      <c r="K988" s="255"/>
      <c r="L988" s="251" t="s">
        <v>244</v>
      </c>
      <c r="M988" s="250" t="str">
        <f t="shared" ref="M988:M1051" si="17">IF(AND($A988&lt;&gt;"",$C988&lt;&gt;"",$D988&lt;&gt;"",$H988&lt;&gt;"",$I988&lt;&gt;"",$J988&lt;&gt;""),$A988,"")</f>
        <v/>
      </c>
      <c r="N988" s="250"/>
    </row>
    <row r="989" spans="1:14">
      <c r="A989" s="246"/>
      <c r="B989" s="247"/>
      <c r="C989" s="248" t="str">
        <f>IF(B989&lt;&gt;"",MATCH(B989,'Exhibitor names'!$B$19:$B$118,0),"")</f>
        <v/>
      </c>
      <c r="D989" s="256"/>
      <c r="E989" s="250"/>
      <c r="F989" s="251"/>
      <c r="G989" s="251"/>
      <c r="H989" s="257"/>
      <c r="I989" s="256"/>
      <c r="J989" s="256"/>
      <c r="K989" s="255"/>
      <c r="L989" s="251" t="s">
        <v>244</v>
      </c>
      <c r="M989" s="250" t="str">
        <f t="shared" si="17"/>
        <v/>
      </c>
      <c r="N989" s="250"/>
    </row>
    <row r="990" spans="1:14">
      <c r="A990" s="246"/>
      <c r="B990" s="247"/>
      <c r="C990" s="248" t="str">
        <f>IF(B990&lt;&gt;"",MATCH(B990,'Exhibitor names'!$B$19:$B$118,0),"")</f>
        <v/>
      </c>
      <c r="D990" s="256"/>
      <c r="E990" s="250"/>
      <c r="F990" s="251"/>
      <c r="G990" s="251"/>
      <c r="H990" s="257"/>
      <c r="I990" s="256"/>
      <c r="J990" s="256"/>
      <c r="K990" s="255"/>
      <c r="L990" s="251" t="s">
        <v>244</v>
      </c>
      <c r="M990" s="250" t="str">
        <f t="shared" si="17"/>
        <v/>
      </c>
      <c r="N990" s="250"/>
    </row>
    <row r="991" spans="1:14">
      <c r="A991" s="246"/>
      <c r="B991" s="247"/>
      <c r="C991" s="248" t="str">
        <f>IF(B991&lt;&gt;"",MATCH(B991,'Exhibitor names'!$B$19:$B$118,0),"")</f>
        <v/>
      </c>
      <c r="D991" s="256"/>
      <c r="E991" s="250"/>
      <c r="F991" s="251"/>
      <c r="G991" s="251"/>
      <c r="H991" s="257"/>
      <c r="I991" s="256"/>
      <c r="J991" s="256"/>
      <c r="K991" s="255"/>
      <c r="L991" s="251" t="s">
        <v>244</v>
      </c>
      <c r="M991" s="250" t="str">
        <f t="shared" si="17"/>
        <v/>
      </c>
      <c r="N991" s="250"/>
    </row>
    <row r="992" spans="1:14">
      <c r="A992" s="246"/>
      <c r="B992" s="247"/>
      <c r="C992" s="248" t="str">
        <f>IF(B992&lt;&gt;"",MATCH(B992,'Exhibitor names'!$B$19:$B$118,0),"")</f>
        <v/>
      </c>
      <c r="D992" s="256"/>
      <c r="E992" s="250"/>
      <c r="F992" s="251"/>
      <c r="G992" s="251"/>
      <c r="H992" s="257"/>
      <c r="I992" s="256"/>
      <c r="J992" s="256"/>
      <c r="K992" s="255"/>
      <c r="L992" s="251" t="s">
        <v>244</v>
      </c>
      <c r="M992" s="250" t="str">
        <f t="shared" si="17"/>
        <v/>
      </c>
      <c r="N992" s="250"/>
    </row>
    <row r="993" spans="1:14">
      <c r="A993" s="246"/>
      <c r="B993" s="247"/>
      <c r="C993" s="248" t="str">
        <f>IF(B993&lt;&gt;"",MATCH(B993,'Exhibitor names'!$B$19:$B$118,0),"")</f>
        <v/>
      </c>
      <c r="D993" s="256"/>
      <c r="E993" s="250"/>
      <c r="F993" s="251"/>
      <c r="G993" s="251"/>
      <c r="H993" s="257"/>
      <c r="I993" s="256"/>
      <c r="J993" s="256"/>
      <c r="K993" s="255"/>
      <c r="L993" s="251" t="s">
        <v>244</v>
      </c>
      <c r="M993" s="250" t="str">
        <f t="shared" si="17"/>
        <v/>
      </c>
      <c r="N993" s="250"/>
    </row>
    <row r="994" spans="1:14">
      <c r="A994" s="246"/>
      <c r="B994" s="247"/>
      <c r="C994" s="248" t="str">
        <f>IF(B994&lt;&gt;"",MATCH(B994,'Exhibitor names'!$B$19:$B$118,0),"")</f>
        <v/>
      </c>
      <c r="D994" s="256"/>
      <c r="E994" s="250"/>
      <c r="F994" s="251"/>
      <c r="G994" s="251"/>
      <c r="H994" s="257"/>
      <c r="I994" s="256"/>
      <c r="J994" s="256"/>
      <c r="K994" s="255"/>
      <c r="L994" s="251" t="s">
        <v>244</v>
      </c>
      <c r="M994" s="250" t="str">
        <f t="shared" si="17"/>
        <v/>
      </c>
      <c r="N994" s="250"/>
    </row>
    <row r="995" spans="1:14">
      <c r="A995" s="246"/>
      <c r="B995" s="247"/>
      <c r="C995" s="248" t="str">
        <f>IF(B995&lt;&gt;"",MATCH(B995,'Exhibitor names'!$B$19:$B$118,0),"")</f>
        <v/>
      </c>
      <c r="D995" s="256"/>
      <c r="E995" s="250"/>
      <c r="F995" s="251"/>
      <c r="G995" s="251"/>
      <c r="H995" s="257"/>
      <c r="I995" s="256"/>
      <c r="J995" s="256"/>
      <c r="K995" s="255"/>
      <c r="L995" s="251" t="s">
        <v>244</v>
      </c>
      <c r="M995" s="250" t="str">
        <f t="shared" si="17"/>
        <v/>
      </c>
      <c r="N995" s="250"/>
    </row>
    <row r="996" spans="1:14">
      <c r="A996" s="246"/>
      <c r="B996" s="247"/>
      <c r="C996" s="248" t="str">
        <f>IF(B996&lt;&gt;"",MATCH(B996,'Exhibitor names'!$B$19:$B$118,0),"")</f>
        <v/>
      </c>
      <c r="D996" s="256"/>
      <c r="E996" s="250"/>
      <c r="F996" s="251"/>
      <c r="G996" s="251"/>
      <c r="H996" s="257"/>
      <c r="I996" s="256"/>
      <c r="J996" s="256"/>
      <c r="K996" s="255"/>
      <c r="L996" s="251" t="s">
        <v>244</v>
      </c>
      <c r="M996" s="250" t="str">
        <f t="shared" si="17"/>
        <v/>
      </c>
      <c r="N996" s="250"/>
    </row>
    <row r="997" spans="1:14">
      <c r="A997" s="246"/>
      <c r="B997" s="247"/>
      <c r="C997" s="248" t="str">
        <f>IF(B997&lt;&gt;"",MATCH(B997,'Exhibitor names'!$B$19:$B$118,0),"")</f>
        <v/>
      </c>
      <c r="D997" s="256"/>
      <c r="E997" s="250"/>
      <c r="F997" s="251"/>
      <c r="G997" s="251"/>
      <c r="H997" s="257"/>
      <c r="I997" s="256"/>
      <c r="J997" s="256"/>
      <c r="K997" s="255"/>
      <c r="L997" s="251" t="s">
        <v>244</v>
      </c>
      <c r="M997" s="250" t="str">
        <f t="shared" si="17"/>
        <v/>
      </c>
      <c r="N997" s="250"/>
    </row>
    <row r="998" spans="1:14">
      <c r="A998" s="246"/>
      <c r="B998" s="247"/>
      <c r="C998" s="248" t="str">
        <f>IF(B998&lt;&gt;"",MATCH(B998,'Exhibitor names'!$B$19:$B$118,0),"")</f>
        <v/>
      </c>
      <c r="D998" s="256"/>
      <c r="E998" s="250"/>
      <c r="F998" s="251"/>
      <c r="G998" s="251"/>
      <c r="H998" s="257"/>
      <c r="I998" s="256"/>
      <c r="J998" s="256"/>
      <c r="K998" s="255"/>
      <c r="L998" s="251" t="s">
        <v>244</v>
      </c>
      <c r="M998" s="250" t="str">
        <f t="shared" si="17"/>
        <v/>
      </c>
      <c r="N998" s="250"/>
    </row>
    <row r="999" spans="1:14">
      <c r="A999" s="246"/>
      <c r="B999" s="247"/>
      <c r="C999" s="248" t="str">
        <f>IF(B999&lt;&gt;"",MATCH(B999,'Exhibitor names'!$B$19:$B$118,0),"")</f>
        <v/>
      </c>
      <c r="D999" s="256"/>
      <c r="E999" s="250"/>
      <c r="F999" s="251"/>
      <c r="G999" s="251"/>
      <c r="H999" s="257"/>
      <c r="I999" s="256"/>
      <c r="J999" s="256"/>
      <c r="K999" s="255"/>
      <c r="L999" s="251" t="s">
        <v>244</v>
      </c>
      <c r="M999" s="250" t="str">
        <f t="shared" si="17"/>
        <v/>
      </c>
      <c r="N999" s="250"/>
    </row>
    <row r="1000" spans="1:14">
      <c r="A1000" s="246"/>
      <c r="B1000" s="247"/>
      <c r="C1000" s="248" t="str">
        <f>IF(B1000&lt;&gt;"",MATCH(B1000,'Exhibitor names'!$B$19:$B$118,0),"")</f>
        <v/>
      </c>
      <c r="D1000" s="256"/>
      <c r="E1000" s="250"/>
      <c r="F1000" s="251"/>
      <c r="G1000" s="251"/>
      <c r="H1000" s="257"/>
      <c r="I1000" s="256"/>
      <c r="J1000" s="256"/>
      <c r="K1000" s="255"/>
      <c r="L1000" s="251" t="s">
        <v>244</v>
      </c>
      <c r="M1000" s="250" t="str">
        <f t="shared" si="17"/>
        <v/>
      </c>
      <c r="N1000" s="250"/>
    </row>
    <row r="1001" spans="1:14">
      <c r="A1001" s="246"/>
      <c r="B1001" s="247"/>
      <c r="C1001" s="248" t="str">
        <f>IF(B1001&lt;&gt;"",MATCH(B1001,'Exhibitor names'!$B$19:$B$118,0),"")</f>
        <v/>
      </c>
      <c r="D1001" s="256"/>
      <c r="E1001" s="250"/>
      <c r="F1001" s="251"/>
      <c r="G1001" s="251"/>
      <c r="H1001" s="257"/>
      <c r="I1001" s="256"/>
      <c r="J1001" s="256"/>
      <c r="K1001" s="255"/>
      <c r="L1001" s="251" t="s">
        <v>244</v>
      </c>
      <c r="M1001" s="250" t="str">
        <f t="shared" si="17"/>
        <v/>
      </c>
      <c r="N1001" s="250"/>
    </row>
    <row r="1002" spans="1:14">
      <c r="A1002" s="246"/>
      <c r="B1002" s="247"/>
      <c r="C1002" s="248" t="str">
        <f>IF(B1002&lt;&gt;"",MATCH(B1002,'Exhibitor names'!$B$19:$B$118,0),"")</f>
        <v/>
      </c>
      <c r="D1002" s="256"/>
      <c r="E1002" s="250"/>
      <c r="F1002" s="251"/>
      <c r="G1002" s="251"/>
      <c r="H1002" s="257"/>
      <c r="I1002" s="256"/>
      <c r="J1002" s="256"/>
      <c r="K1002" s="255"/>
      <c r="L1002" s="251" t="s">
        <v>244</v>
      </c>
      <c r="M1002" s="250" t="str">
        <f t="shared" si="17"/>
        <v/>
      </c>
      <c r="N1002" s="250"/>
    </row>
    <row r="1003" spans="1:14">
      <c r="A1003" s="246"/>
      <c r="B1003" s="247"/>
      <c r="C1003" s="248" t="str">
        <f>IF(B1003&lt;&gt;"",MATCH(B1003,'Exhibitor names'!$B$19:$B$118,0),"")</f>
        <v/>
      </c>
      <c r="D1003" s="256"/>
      <c r="E1003" s="250"/>
      <c r="F1003" s="251"/>
      <c r="G1003" s="251"/>
      <c r="H1003" s="257"/>
      <c r="I1003" s="256"/>
      <c r="J1003" s="256"/>
      <c r="K1003" s="255"/>
      <c r="L1003" s="251" t="s">
        <v>244</v>
      </c>
      <c r="M1003" s="250" t="str">
        <f t="shared" si="17"/>
        <v/>
      </c>
      <c r="N1003" s="250"/>
    </row>
    <row r="1004" spans="1:14">
      <c r="A1004" s="246"/>
      <c r="B1004" s="247"/>
      <c r="C1004" s="248" t="str">
        <f>IF(B1004&lt;&gt;"",MATCH(B1004,'Exhibitor names'!$B$19:$B$118,0),"")</f>
        <v/>
      </c>
      <c r="D1004" s="256"/>
      <c r="E1004" s="250"/>
      <c r="F1004" s="251"/>
      <c r="G1004" s="251"/>
      <c r="H1004" s="257"/>
      <c r="I1004" s="256"/>
      <c r="J1004" s="256"/>
      <c r="K1004" s="255"/>
      <c r="L1004" s="251" t="s">
        <v>244</v>
      </c>
      <c r="M1004" s="250" t="str">
        <f t="shared" si="17"/>
        <v/>
      </c>
      <c r="N1004" s="250"/>
    </row>
    <row r="1005" spans="1:14">
      <c r="A1005" s="246"/>
      <c r="B1005" s="247"/>
      <c r="C1005" s="248" t="str">
        <f>IF(B1005&lt;&gt;"",MATCH(B1005,'Exhibitor names'!$B$19:$B$118,0),"")</f>
        <v/>
      </c>
      <c r="D1005" s="256"/>
      <c r="E1005" s="250"/>
      <c r="F1005" s="251"/>
      <c r="G1005" s="251"/>
      <c r="H1005" s="257"/>
      <c r="I1005" s="256"/>
      <c r="J1005" s="256"/>
      <c r="K1005" s="255"/>
      <c r="L1005" s="251" t="s">
        <v>244</v>
      </c>
      <c r="M1005" s="250" t="str">
        <f t="shared" si="17"/>
        <v/>
      </c>
      <c r="N1005" s="250"/>
    </row>
    <row r="1006" spans="1:14">
      <c r="A1006" s="246"/>
      <c r="B1006" s="247"/>
      <c r="C1006" s="248" t="str">
        <f>IF(B1006&lt;&gt;"",MATCH(B1006,'Exhibitor names'!$B$19:$B$118,0),"")</f>
        <v/>
      </c>
      <c r="D1006" s="256"/>
      <c r="E1006" s="250"/>
      <c r="F1006" s="251"/>
      <c r="G1006" s="251"/>
      <c r="H1006" s="257"/>
      <c r="I1006" s="256"/>
      <c r="J1006" s="256"/>
      <c r="K1006" s="255"/>
      <c r="L1006" s="251" t="s">
        <v>244</v>
      </c>
      <c r="M1006" s="250" t="str">
        <f t="shared" si="17"/>
        <v/>
      </c>
      <c r="N1006" s="250"/>
    </row>
    <row r="1007" spans="1:14">
      <c r="A1007" s="246"/>
      <c r="B1007" s="247"/>
      <c r="C1007" s="248" t="str">
        <f>IF(B1007&lt;&gt;"",MATCH(B1007,'Exhibitor names'!$B$19:$B$118,0),"")</f>
        <v/>
      </c>
      <c r="D1007" s="256"/>
      <c r="E1007" s="250"/>
      <c r="F1007" s="251"/>
      <c r="G1007" s="251"/>
      <c r="H1007" s="257"/>
      <c r="I1007" s="256"/>
      <c r="J1007" s="256"/>
      <c r="K1007" s="255"/>
      <c r="L1007" s="251" t="s">
        <v>244</v>
      </c>
      <c r="M1007" s="250" t="str">
        <f t="shared" si="17"/>
        <v/>
      </c>
      <c r="N1007" s="250"/>
    </row>
    <row r="1008" spans="1:14">
      <c r="A1008" s="246"/>
      <c r="B1008" s="247"/>
      <c r="C1008" s="248" t="str">
        <f>IF(B1008&lt;&gt;"",MATCH(B1008,'Exhibitor names'!$B$19:$B$118,0),"")</f>
        <v/>
      </c>
      <c r="D1008" s="256"/>
      <c r="E1008" s="250"/>
      <c r="F1008" s="251"/>
      <c r="G1008" s="251"/>
      <c r="H1008" s="257"/>
      <c r="I1008" s="256"/>
      <c r="J1008" s="256"/>
      <c r="K1008" s="255"/>
      <c r="L1008" s="251" t="s">
        <v>244</v>
      </c>
      <c r="M1008" s="250" t="str">
        <f t="shared" si="17"/>
        <v/>
      </c>
      <c r="N1008" s="250"/>
    </row>
    <row r="1009" spans="1:14">
      <c r="A1009" s="246"/>
      <c r="B1009" s="247"/>
      <c r="C1009" s="248" t="str">
        <f>IF(B1009&lt;&gt;"",MATCH(B1009,'Exhibitor names'!$B$19:$B$118,0),"")</f>
        <v/>
      </c>
      <c r="D1009" s="256"/>
      <c r="E1009" s="250"/>
      <c r="F1009" s="251"/>
      <c r="G1009" s="251"/>
      <c r="H1009" s="257"/>
      <c r="I1009" s="256"/>
      <c r="J1009" s="256"/>
      <c r="K1009" s="255"/>
      <c r="L1009" s="251" t="s">
        <v>244</v>
      </c>
      <c r="M1009" s="250" t="str">
        <f t="shared" si="17"/>
        <v/>
      </c>
      <c r="N1009" s="250"/>
    </row>
    <row r="1010" spans="1:14">
      <c r="A1010" s="246"/>
      <c r="B1010" s="247"/>
      <c r="C1010" s="248" t="str">
        <f>IF(B1010&lt;&gt;"",MATCH(B1010,'Exhibitor names'!$B$19:$B$118,0),"")</f>
        <v/>
      </c>
      <c r="D1010" s="256"/>
      <c r="E1010" s="250"/>
      <c r="F1010" s="251"/>
      <c r="G1010" s="251"/>
      <c r="H1010" s="257"/>
      <c r="I1010" s="256"/>
      <c r="J1010" s="256"/>
      <c r="K1010" s="255"/>
      <c r="L1010" s="251" t="s">
        <v>244</v>
      </c>
      <c r="M1010" s="250" t="str">
        <f t="shared" si="17"/>
        <v/>
      </c>
      <c r="N1010" s="250"/>
    </row>
    <row r="1011" spans="1:14">
      <c r="A1011" s="246"/>
      <c r="B1011" s="247"/>
      <c r="C1011" s="248" t="str">
        <f>IF(B1011&lt;&gt;"",MATCH(B1011,'Exhibitor names'!$B$19:$B$118,0),"")</f>
        <v/>
      </c>
      <c r="D1011" s="256"/>
      <c r="E1011" s="250"/>
      <c r="F1011" s="251"/>
      <c r="G1011" s="251"/>
      <c r="H1011" s="257"/>
      <c r="I1011" s="256"/>
      <c r="J1011" s="256"/>
      <c r="K1011" s="255"/>
      <c r="L1011" s="251" t="s">
        <v>244</v>
      </c>
      <c r="M1011" s="250" t="str">
        <f t="shared" si="17"/>
        <v/>
      </c>
      <c r="N1011" s="250"/>
    </row>
    <row r="1012" spans="1:14">
      <c r="A1012" s="246"/>
      <c r="B1012" s="247"/>
      <c r="C1012" s="248" t="str">
        <f>IF(B1012&lt;&gt;"",MATCH(B1012,'Exhibitor names'!$B$19:$B$118,0),"")</f>
        <v/>
      </c>
      <c r="D1012" s="256"/>
      <c r="E1012" s="250"/>
      <c r="F1012" s="251"/>
      <c r="G1012" s="251"/>
      <c r="H1012" s="257"/>
      <c r="I1012" s="256"/>
      <c r="J1012" s="256"/>
      <c r="K1012" s="255"/>
      <c r="L1012" s="251" t="s">
        <v>244</v>
      </c>
      <c r="M1012" s="250" t="str">
        <f t="shared" si="17"/>
        <v/>
      </c>
      <c r="N1012" s="250"/>
    </row>
    <row r="1013" spans="1:14">
      <c r="A1013" s="246"/>
      <c r="B1013" s="247"/>
      <c r="C1013" s="248" t="str">
        <f>IF(B1013&lt;&gt;"",MATCH(B1013,'Exhibitor names'!$B$19:$B$118,0),"")</f>
        <v/>
      </c>
      <c r="D1013" s="256"/>
      <c r="E1013" s="250"/>
      <c r="F1013" s="251"/>
      <c r="G1013" s="251"/>
      <c r="H1013" s="257"/>
      <c r="I1013" s="256"/>
      <c r="J1013" s="256"/>
      <c r="K1013" s="255"/>
      <c r="L1013" s="251" t="s">
        <v>244</v>
      </c>
      <c r="M1013" s="250" t="str">
        <f t="shared" si="17"/>
        <v/>
      </c>
      <c r="N1013" s="250"/>
    </row>
    <row r="1014" spans="1:14">
      <c r="A1014" s="246"/>
      <c r="B1014" s="247"/>
      <c r="C1014" s="248" t="str">
        <f>IF(B1014&lt;&gt;"",MATCH(B1014,'Exhibitor names'!$B$19:$B$118,0),"")</f>
        <v/>
      </c>
      <c r="D1014" s="256"/>
      <c r="E1014" s="250"/>
      <c r="F1014" s="251"/>
      <c r="G1014" s="251"/>
      <c r="H1014" s="257"/>
      <c r="I1014" s="256"/>
      <c r="J1014" s="256"/>
      <c r="K1014" s="255"/>
      <c r="L1014" s="251" t="s">
        <v>244</v>
      </c>
      <c r="M1014" s="250" t="str">
        <f t="shared" si="17"/>
        <v/>
      </c>
      <c r="N1014" s="250"/>
    </row>
    <row r="1015" spans="1:14">
      <c r="A1015" s="246"/>
      <c r="B1015" s="247"/>
      <c r="C1015" s="248" t="str">
        <f>IF(B1015&lt;&gt;"",MATCH(B1015,'Exhibitor names'!$B$19:$B$118,0),"")</f>
        <v/>
      </c>
      <c r="D1015" s="256"/>
      <c r="E1015" s="250"/>
      <c r="F1015" s="251"/>
      <c r="G1015" s="251"/>
      <c r="H1015" s="257"/>
      <c r="I1015" s="256"/>
      <c r="J1015" s="256"/>
      <c r="K1015" s="255"/>
      <c r="L1015" s="251" t="s">
        <v>244</v>
      </c>
      <c r="M1015" s="250" t="str">
        <f t="shared" si="17"/>
        <v/>
      </c>
      <c r="N1015" s="250"/>
    </row>
    <row r="1016" spans="1:14">
      <c r="A1016" s="246"/>
      <c r="B1016" s="247"/>
      <c r="C1016" s="248" t="str">
        <f>IF(B1016&lt;&gt;"",MATCH(B1016,'Exhibitor names'!$B$19:$B$118,0),"")</f>
        <v/>
      </c>
      <c r="D1016" s="256"/>
      <c r="E1016" s="250"/>
      <c r="F1016" s="251"/>
      <c r="G1016" s="251"/>
      <c r="H1016" s="257"/>
      <c r="I1016" s="256"/>
      <c r="J1016" s="256"/>
      <c r="K1016" s="255"/>
      <c r="L1016" s="251" t="s">
        <v>244</v>
      </c>
      <c r="M1016" s="250" t="str">
        <f t="shared" si="17"/>
        <v/>
      </c>
      <c r="N1016" s="250"/>
    </row>
    <row r="1017" spans="1:14">
      <c r="A1017" s="246"/>
      <c r="B1017" s="247"/>
      <c r="C1017" s="248" t="str">
        <f>IF(B1017&lt;&gt;"",MATCH(B1017,'Exhibitor names'!$B$19:$B$118,0),"")</f>
        <v/>
      </c>
      <c r="D1017" s="256"/>
      <c r="E1017" s="250"/>
      <c r="F1017" s="251"/>
      <c r="G1017" s="251"/>
      <c r="H1017" s="257"/>
      <c r="I1017" s="256"/>
      <c r="J1017" s="256"/>
      <c r="K1017" s="255"/>
      <c r="L1017" s="251" t="s">
        <v>244</v>
      </c>
      <c r="M1017" s="250" t="str">
        <f t="shared" si="17"/>
        <v/>
      </c>
      <c r="N1017" s="250"/>
    </row>
    <row r="1018" spans="1:14">
      <c r="A1018" s="246"/>
      <c r="B1018" s="247"/>
      <c r="C1018" s="248" t="str">
        <f>IF(B1018&lt;&gt;"",MATCH(B1018,'Exhibitor names'!$B$19:$B$118,0),"")</f>
        <v/>
      </c>
      <c r="D1018" s="256"/>
      <c r="E1018" s="250"/>
      <c r="F1018" s="251"/>
      <c r="G1018" s="251"/>
      <c r="H1018" s="257"/>
      <c r="I1018" s="256"/>
      <c r="J1018" s="256"/>
      <c r="K1018" s="255"/>
      <c r="L1018" s="251" t="s">
        <v>244</v>
      </c>
      <c r="M1018" s="250" t="str">
        <f t="shared" si="17"/>
        <v/>
      </c>
      <c r="N1018" s="250"/>
    </row>
    <row r="1019" spans="1:14">
      <c r="A1019" s="246"/>
      <c r="B1019" s="247"/>
      <c r="C1019" s="248" t="str">
        <f>IF(B1019&lt;&gt;"",MATCH(B1019,'Exhibitor names'!$B$19:$B$118,0),"")</f>
        <v/>
      </c>
      <c r="D1019" s="256"/>
      <c r="E1019" s="250"/>
      <c r="F1019" s="251"/>
      <c r="G1019" s="251"/>
      <c r="H1019" s="257"/>
      <c r="I1019" s="256"/>
      <c r="J1019" s="256"/>
      <c r="K1019" s="255"/>
      <c r="L1019" s="251" t="s">
        <v>244</v>
      </c>
      <c r="M1019" s="250" t="str">
        <f t="shared" si="17"/>
        <v/>
      </c>
      <c r="N1019" s="250"/>
    </row>
    <row r="1020" spans="1:14">
      <c r="A1020" s="246"/>
      <c r="B1020" s="247"/>
      <c r="C1020" s="248" t="str">
        <f>IF(B1020&lt;&gt;"",MATCH(B1020,'Exhibitor names'!$B$19:$B$118,0),"")</f>
        <v/>
      </c>
      <c r="D1020" s="256"/>
      <c r="E1020" s="250"/>
      <c r="F1020" s="251"/>
      <c r="G1020" s="251"/>
      <c r="H1020" s="257"/>
      <c r="I1020" s="256"/>
      <c r="J1020" s="256"/>
      <c r="K1020" s="255"/>
      <c r="L1020" s="251" t="s">
        <v>244</v>
      </c>
      <c r="M1020" s="250" t="str">
        <f t="shared" si="17"/>
        <v/>
      </c>
      <c r="N1020" s="250"/>
    </row>
    <row r="1021" spans="1:14">
      <c r="A1021" s="246"/>
      <c r="B1021" s="247"/>
      <c r="C1021" s="248" t="str">
        <f>IF(B1021&lt;&gt;"",MATCH(B1021,'Exhibitor names'!$B$19:$B$118,0),"")</f>
        <v/>
      </c>
      <c r="D1021" s="256"/>
      <c r="E1021" s="250"/>
      <c r="F1021" s="251"/>
      <c r="G1021" s="251"/>
      <c r="H1021" s="257"/>
      <c r="I1021" s="256"/>
      <c r="J1021" s="256"/>
      <c r="K1021" s="255"/>
      <c r="L1021" s="251" t="s">
        <v>244</v>
      </c>
      <c r="M1021" s="250" t="str">
        <f t="shared" si="17"/>
        <v/>
      </c>
      <c r="N1021" s="250"/>
    </row>
    <row r="1022" spans="1:14">
      <c r="A1022" s="246"/>
      <c r="B1022" s="247"/>
      <c r="C1022" s="248" t="str">
        <f>IF(B1022&lt;&gt;"",MATCH(B1022,'Exhibitor names'!$B$19:$B$118,0),"")</f>
        <v/>
      </c>
      <c r="D1022" s="256"/>
      <c r="E1022" s="250"/>
      <c r="F1022" s="251"/>
      <c r="G1022" s="251"/>
      <c r="H1022" s="257"/>
      <c r="I1022" s="256"/>
      <c r="J1022" s="256"/>
      <c r="K1022" s="255"/>
      <c r="L1022" s="251" t="s">
        <v>244</v>
      </c>
      <c r="M1022" s="250" t="str">
        <f t="shared" si="17"/>
        <v/>
      </c>
      <c r="N1022" s="250"/>
    </row>
    <row r="1023" spans="1:14">
      <c r="A1023" s="246"/>
      <c r="B1023" s="247"/>
      <c r="C1023" s="248" t="str">
        <f>IF(B1023&lt;&gt;"",MATCH(B1023,'Exhibitor names'!$B$19:$B$118,0),"")</f>
        <v/>
      </c>
      <c r="D1023" s="256"/>
      <c r="E1023" s="250"/>
      <c r="F1023" s="251"/>
      <c r="G1023" s="251"/>
      <c r="H1023" s="257"/>
      <c r="I1023" s="256"/>
      <c r="J1023" s="256"/>
      <c r="K1023" s="255"/>
      <c r="L1023" s="251" t="s">
        <v>244</v>
      </c>
      <c r="M1023" s="250" t="str">
        <f t="shared" si="17"/>
        <v/>
      </c>
      <c r="N1023" s="250"/>
    </row>
    <row r="1024" spans="1:14">
      <c r="A1024" s="246"/>
      <c r="B1024" s="247"/>
      <c r="C1024" s="248" t="str">
        <f>IF(B1024&lt;&gt;"",MATCH(B1024,'Exhibitor names'!$B$19:$B$118,0),"")</f>
        <v/>
      </c>
      <c r="D1024" s="256"/>
      <c r="E1024" s="250"/>
      <c r="F1024" s="251"/>
      <c r="G1024" s="251"/>
      <c r="H1024" s="257"/>
      <c r="I1024" s="256"/>
      <c r="J1024" s="256"/>
      <c r="K1024" s="255"/>
      <c r="L1024" s="251" t="s">
        <v>244</v>
      </c>
      <c r="M1024" s="250" t="str">
        <f t="shared" si="17"/>
        <v/>
      </c>
      <c r="N1024" s="250"/>
    </row>
    <row r="1025" spans="1:14">
      <c r="A1025" s="246"/>
      <c r="B1025" s="247"/>
      <c r="C1025" s="248" t="str">
        <f>IF(B1025&lt;&gt;"",MATCH(B1025,'Exhibitor names'!$B$19:$B$118,0),"")</f>
        <v/>
      </c>
      <c r="D1025" s="256"/>
      <c r="E1025" s="250"/>
      <c r="F1025" s="251"/>
      <c r="G1025" s="251"/>
      <c r="H1025" s="257"/>
      <c r="I1025" s="256"/>
      <c r="J1025" s="256"/>
      <c r="K1025" s="255"/>
      <c r="L1025" s="251" t="s">
        <v>244</v>
      </c>
      <c r="M1025" s="250" t="str">
        <f t="shared" si="17"/>
        <v/>
      </c>
      <c r="N1025" s="250"/>
    </row>
    <row r="1026" spans="1:14">
      <c r="A1026" s="246"/>
      <c r="B1026" s="247"/>
      <c r="C1026" s="248" t="str">
        <f>IF(B1026&lt;&gt;"",MATCH(B1026,'Exhibitor names'!$B$19:$B$118,0),"")</f>
        <v/>
      </c>
      <c r="D1026" s="256"/>
      <c r="E1026" s="250"/>
      <c r="F1026" s="251"/>
      <c r="G1026" s="251"/>
      <c r="H1026" s="257"/>
      <c r="I1026" s="256"/>
      <c r="J1026" s="256"/>
      <c r="K1026" s="255"/>
      <c r="L1026" s="251" t="s">
        <v>244</v>
      </c>
      <c r="M1026" s="250" t="str">
        <f t="shared" si="17"/>
        <v/>
      </c>
      <c r="N1026" s="250"/>
    </row>
    <row r="1027" spans="1:14">
      <c r="A1027" s="246"/>
      <c r="B1027" s="247"/>
      <c r="C1027" s="248" t="str">
        <f>IF(B1027&lt;&gt;"",MATCH(B1027,'Exhibitor names'!$B$19:$B$118,0),"")</f>
        <v/>
      </c>
      <c r="D1027" s="256"/>
      <c r="E1027" s="250"/>
      <c r="F1027" s="251"/>
      <c r="G1027" s="251"/>
      <c r="H1027" s="257"/>
      <c r="I1027" s="256"/>
      <c r="J1027" s="256"/>
      <c r="K1027" s="255"/>
      <c r="L1027" s="251" t="s">
        <v>244</v>
      </c>
      <c r="M1027" s="250" t="str">
        <f t="shared" si="17"/>
        <v/>
      </c>
      <c r="N1027" s="250"/>
    </row>
    <row r="1028" spans="1:14">
      <c r="A1028" s="246"/>
      <c r="B1028" s="247"/>
      <c r="C1028" s="248" t="str">
        <f>IF(B1028&lt;&gt;"",MATCH(B1028,'Exhibitor names'!$B$19:$B$118,0),"")</f>
        <v/>
      </c>
      <c r="D1028" s="256"/>
      <c r="E1028" s="250"/>
      <c r="F1028" s="251"/>
      <c r="G1028" s="251"/>
      <c r="H1028" s="257"/>
      <c r="I1028" s="256"/>
      <c r="J1028" s="256"/>
      <c r="K1028" s="255"/>
      <c r="L1028" s="251" t="s">
        <v>244</v>
      </c>
      <c r="M1028" s="250" t="str">
        <f t="shared" si="17"/>
        <v/>
      </c>
      <c r="N1028" s="250"/>
    </row>
    <row r="1029" spans="1:14">
      <c r="A1029" s="246"/>
      <c r="B1029" s="247"/>
      <c r="C1029" s="248" t="str">
        <f>IF(B1029&lt;&gt;"",MATCH(B1029,'Exhibitor names'!$B$19:$B$118,0),"")</f>
        <v/>
      </c>
      <c r="D1029" s="256"/>
      <c r="E1029" s="250"/>
      <c r="F1029" s="251"/>
      <c r="G1029" s="251"/>
      <c r="H1029" s="257"/>
      <c r="I1029" s="256"/>
      <c r="J1029" s="256"/>
      <c r="K1029" s="255"/>
      <c r="L1029" s="251" t="s">
        <v>244</v>
      </c>
      <c r="M1029" s="250" t="str">
        <f t="shared" si="17"/>
        <v/>
      </c>
      <c r="N1029" s="250"/>
    </row>
    <row r="1030" spans="1:14">
      <c r="A1030" s="246"/>
      <c r="B1030" s="247"/>
      <c r="C1030" s="248" t="str">
        <f>IF(B1030&lt;&gt;"",MATCH(B1030,'Exhibitor names'!$B$19:$B$118,0),"")</f>
        <v/>
      </c>
      <c r="D1030" s="256"/>
      <c r="E1030" s="250"/>
      <c r="F1030" s="251"/>
      <c r="G1030" s="251"/>
      <c r="H1030" s="257"/>
      <c r="I1030" s="256"/>
      <c r="J1030" s="256"/>
      <c r="K1030" s="255"/>
      <c r="L1030" s="251" t="s">
        <v>244</v>
      </c>
      <c r="M1030" s="250" t="str">
        <f t="shared" si="17"/>
        <v/>
      </c>
      <c r="N1030" s="250"/>
    </row>
    <row r="1031" spans="1:14">
      <c r="A1031" s="246"/>
      <c r="B1031" s="247"/>
      <c r="C1031" s="248" t="str">
        <f>IF(B1031&lt;&gt;"",MATCH(B1031,'Exhibitor names'!$B$19:$B$118,0),"")</f>
        <v/>
      </c>
      <c r="D1031" s="256"/>
      <c r="E1031" s="250"/>
      <c r="F1031" s="251"/>
      <c r="G1031" s="251"/>
      <c r="H1031" s="257"/>
      <c r="I1031" s="256"/>
      <c r="J1031" s="256"/>
      <c r="K1031" s="255"/>
      <c r="L1031" s="251" t="s">
        <v>244</v>
      </c>
      <c r="M1031" s="250" t="str">
        <f t="shared" si="17"/>
        <v/>
      </c>
      <c r="N1031" s="250"/>
    </row>
    <row r="1032" spans="1:14">
      <c r="A1032" s="246"/>
      <c r="B1032" s="247"/>
      <c r="C1032" s="248" t="str">
        <f>IF(B1032&lt;&gt;"",MATCH(B1032,'Exhibitor names'!$B$19:$B$118,0),"")</f>
        <v/>
      </c>
      <c r="D1032" s="256"/>
      <c r="E1032" s="250"/>
      <c r="F1032" s="251"/>
      <c r="G1032" s="251"/>
      <c r="H1032" s="257"/>
      <c r="I1032" s="256"/>
      <c r="J1032" s="256"/>
      <c r="K1032" s="255"/>
      <c r="L1032" s="251" t="s">
        <v>244</v>
      </c>
      <c r="M1032" s="250" t="str">
        <f t="shared" si="17"/>
        <v/>
      </c>
      <c r="N1032" s="250"/>
    </row>
    <row r="1033" spans="1:14">
      <c r="A1033" s="246"/>
      <c r="B1033" s="247"/>
      <c r="C1033" s="248" t="str">
        <f>IF(B1033&lt;&gt;"",MATCH(B1033,'Exhibitor names'!$B$19:$B$118,0),"")</f>
        <v/>
      </c>
      <c r="D1033" s="256"/>
      <c r="E1033" s="250"/>
      <c r="F1033" s="251"/>
      <c r="G1033" s="251"/>
      <c r="H1033" s="257"/>
      <c r="I1033" s="256"/>
      <c r="J1033" s="256"/>
      <c r="K1033" s="255"/>
      <c r="L1033" s="251" t="s">
        <v>244</v>
      </c>
      <c r="M1033" s="250" t="str">
        <f t="shared" si="17"/>
        <v/>
      </c>
      <c r="N1033" s="250"/>
    </row>
    <row r="1034" spans="1:14">
      <c r="A1034" s="246"/>
      <c r="B1034" s="247"/>
      <c r="C1034" s="248" t="str">
        <f>IF(B1034&lt;&gt;"",MATCH(B1034,'Exhibitor names'!$B$19:$B$118,0),"")</f>
        <v/>
      </c>
      <c r="D1034" s="256"/>
      <c r="E1034" s="250"/>
      <c r="F1034" s="251"/>
      <c r="G1034" s="251"/>
      <c r="H1034" s="257"/>
      <c r="I1034" s="256"/>
      <c r="J1034" s="256"/>
      <c r="K1034" s="255"/>
      <c r="L1034" s="251" t="s">
        <v>244</v>
      </c>
      <c r="M1034" s="250" t="str">
        <f t="shared" si="17"/>
        <v/>
      </c>
      <c r="N1034" s="250"/>
    </row>
    <row r="1035" spans="1:14">
      <c r="A1035" s="246"/>
      <c r="B1035" s="247"/>
      <c r="C1035" s="248" t="str">
        <f>IF(B1035&lt;&gt;"",MATCH(B1035,'Exhibitor names'!$B$19:$B$118,0),"")</f>
        <v/>
      </c>
      <c r="D1035" s="256"/>
      <c r="E1035" s="250"/>
      <c r="F1035" s="251"/>
      <c r="G1035" s="251"/>
      <c r="H1035" s="257"/>
      <c r="I1035" s="256"/>
      <c r="J1035" s="256"/>
      <c r="K1035" s="255"/>
      <c r="L1035" s="251" t="s">
        <v>244</v>
      </c>
      <c r="M1035" s="250" t="str">
        <f t="shared" si="17"/>
        <v/>
      </c>
      <c r="N1035" s="250"/>
    </row>
    <row r="1036" spans="1:14">
      <c r="A1036" s="246"/>
      <c r="B1036" s="247"/>
      <c r="C1036" s="248" t="str">
        <f>IF(B1036&lt;&gt;"",MATCH(B1036,'Exhibitor names'!$B$19:$B$118,0),"")</f>
        <v/>
      </c>
      <c r="D1036" s="256"/>
      <c r="E1036" s="250"/>
      <c r="F1036" s="251"/>
      <c r="G1036" s="251"/>
      <c r="H1036" s="257"/>
      <c r="I1036" s="256"/>
      <c r="J1036" s="256"/>
      <c r="K1036" s="255"/>
      <c r="L1036" s="251" t="s">
        <v>244</v>
      </c>
      <c r="M1036" s="250" t="str">
        <f t="shared" si="17"/>
        <v/>
      </c>
      <c r="N1036" s="250"/>
    </row>
    <row r="1037" spans="1:14">
      <c r="A1037" s="246"/>
      <c r="B1037" s="247"/>
      <c r="C1037" s="248" t="str">
        <f>IF(B1037&lt;&gt;"",MATCH(B1037,'Exhibitor names'!$B$19:$B$118,0),"")</f>
        <v/>
      </c>
      <c r="D1037" s="256"/>
      <c r="E1037" s="250"/>
      <c r="F1037" s="251"/>
      <c r="G1037" s="251"/>
      <c r="H1037" s="257"/>
      <c r="I1037" s="256"/>
      <c r="J1037" s="256"/>
      <c r="K1037" s="255"/>
      <c r="L1037" s="251" t="s">
        <v>244</v>
      </c>
      <c r="M1037" s="250" t="str">
        <f t="shared" si="17"/>
        <v/>
      </c>
      <c r="N1037" s="250"/>
    </row>
    <row r="1038" spans="1:14">
      <c r="A1038" s="246"/>
      <c r="B1038" s="247"/>
      <c r="C1038" s="248" t="str">
        <f>IF(B1038&lt;&gt;"",MATCH(B1038,'Exhibitor names'!$B$19:$B$118,0),"")</f>
        <v/>
      </c>
      <c r="D1038" s="256"/>
      <c r="E1038" s="250"/>
      <c r="F1038" s="251"/>
      <c r="G1038" s="251"/>
      <c r="H1038" s="257"/>
      <c r="I1038" s="256"/>
      <c r="J1038" s="256"/>
      <c r="K1038" s="255"/>
      <c r="L1038" s="251" t="s">
        <v>244</v>
      </c>
      <c r="M1038" s="250" t="str">
        <f t="shared" si="17"/>
        <v/>
      </c>
      <c r="N1038" s="250"/>
    </row>
    <row r="1039" spans="1:14">
      <c r="A1039" s="246"/>
      <c r="B1039" s="247"/>
      <c r="C1039" s="248" t="str">
        <f>IF(B1039&lt;&gt;"",MATCH(B1039,'Exhibitor names'!$B$19:$B$118,0),"")</f>
        <v/>
      </c>
      <c r="D1039" s="256"/>
      <c r="E1039" s="250"/>
      <c r="F1039" s="251"/>
      <c r="G1039" s="251"/>
      <c r="H1039" s="257"/>
      <c r="I1039" s="256"/>
      <c r="J1039" s="256"/>
      <c r="K1039" s="255"/>
      <c r="L1039" s="251" t="s">
        <v>244</v>
      </c>
      <c r="M1039" s="250" t="str">
        <f t="shared" si="17"/>
        <v/>
      </c>
      <c r="N1039" s="250"/>
    </row>
    <row r="1040" spans="1:14">
      <c r="A1040" s="246"/>
      <c r="B1040" s="247"/>
      <c r="C1040" s="248" t="str">
        <f>IF(B1040&lt;&gt;"",MATCH(B1040,'Exhibitor names'!$B$19:$B$118,0),"")</f>
        <v/>
      </c>
      <c r="D1040" s="256"/>
      <c r="E1040" s="250"/>
      <c r="F1040" s="251"/>
      <c r="G1040" s="251"/>
      <c r="H1040" s="257"/>
      <c r="I1040" s="256"/>
      <c r="J1040" s="256"/>
      <c r="K1040" s="255"/>
      <c r="L1040" s="251" t="s">
        <v>244</v>
      </c>
      <c r="M1040" s="250" t="str">
        <f t="shared" si="17"/>
        <v/>
      </c>
      <c r="N1040" s="250"/>
    </row>
    <row r="1041" spans="1:14">
      <c r="A1041" s="246"/>
      <c r="B1041" s="247"/>
      <c r="C1041" s="248" t="str">
        <f>IF(B1041&lt;&gt;"",MATCH(B1041,'Exhibitor names'!$B$19:$B$118,0),"")</f>
        <v/>
      </c>
      <c r="D1041" s="256"/>
      <c r="E1041" s="250"/>
      <c r="F1041" s="251"/>
      <c r="G1041" s="251"/>
      <c r="H1041" s="257"/>
      <c r="I1041" s="256"/>
      <c r="J1041" s="256"/>
      <c r="K1041" s="255"/>
      <c r="L1041" s="251" t="s">
        <v>244</v>
      </c>
      <c r="M1041" s="250" t="str">
        <f t="shared" si="17"/>
        <v/>
      </c>
      <c r="N1041" s="250"/>
    </row>
    <row r="1042" spans="1:14">
      <c r="A1042" s="246"/>
      <c r="B1042" s="247"/>
      <c r="C1042" s="248" t="str">
        <f>IF(B1042&lt;&gt;"",MATCH(B1042,'Exhibitor names'!$B$19:$B$118,0),"")</f>
        <v/>
      </c>
      <c r="D1042" s="256"/>
      <c r="E1042" s="250"/>
      <c r="F1042" s="251"/>
      <c r="G1042" s="251"/>
      <c r="H1042" s="257"/>
      <c r="I1042" s="256"/>
      <c r="J1042" s="256"/>
      <c r="K1042" s="255"/>
      <c r="L1042" s="251" t="s">
        <v>244</v>
      </c>
      <c r="M1042" s="250" t="str">
        <f t="shared" si="17"/>
        <v/>
      </c>
      <c r="N1042" s="250"/>
    </row>
    <row r="1043" spans="1:14">
      <c r="A1043" s="246"/>
      <c r="B1043" s="247"/>
      <c r="C1043" s="248" t="str">
        <f>IF(B1043&lt;&gt;"",MATCH(B1043,'Exhibitor names'!$B$19:$B$118,0),"")</f>
        <v/>
      </c>
      <c r="D1043" s="256"/>
      <c r="E1043" s="250"/>
      <c r="F1043" s="251"/>
      <c r="G1043" s="251"/>
      <c r="H1043" s="257"/>
      <c r="I1043" s="256"/>
      <c r="J1043" s="256"/>
      <c r="K1043" s="255"/>
      <c r="L1043" s="251" t="s">
        <v>244</v>
      </c>
      <c r="M1043" s="250" t="str">
        <f t="shared" si="17"/>
        <v/>
      </c>
      <c r="N1043" s="250"/>
    </row>
    <row r="1044" spans="1:14">
      <c r="A1044" s="246"/>
      <c r="B1044" s="247"/>
      <c r="C1044" s="248" t="str">
        <f>IF(B1044&lt;&gt;"",MATCH(B1044,'Exhibitor names'!$B$19:$B$118,0),"")</f>
        <v/>
      </c>
      <c r="D1044" s="256"/>
      <c r="E1044" s="250"/>
      <c r="F1044" s="251"/>
      <c r="G1044" s="251"/>
      <c r="H1044" s="257"/>
      <c r="I1044" s="256"/>
      <c r="J1044" s="256"/>
      <c r="K1044" s="255"/>
      <c r="L1044" s="251" t="s">
        <v>244</v>
      </c>
      <c r="M1044" s="250" t="str">
        <f t="shared" si="17"/>
        <v/>
      </c>
      <c r="N1044" s="250"/>
    </row>
    <row r="1045" spans="1:14">
      <c r="A1045" s="246"/>
      <c r="B1045" s="247"/>
      <c r="C1045" s="248" t="str">
        <f>IF(B1045&lt;&gt;"",MATCH(B1045,'Exhibitor names'!$B$19:$B$118,0),"")</f>
        <v/>
      </c>
      <c r="D1045" s="256"/>
      <c r="E1045" s="250"/>
      <c r="F1045" s="251"/>
      <c r="G1045" s="251"/>
      <c r="H1045" s="257"/>
      <c r="I1045" s="256"/>
      <c r="J1045" s="256"/>
      <c r="K1045" s="255"/>
      <c r="L1045" s="251" t="s">
        <v>244</v>
      </c>
      <c r="M1045" s="250" t="str">
        <f t="shared" si="17"/>
        <v/>
      </c>
      <c r="N1045" s="250"/>
    </row>
    <row r="1046" spans="1:14">
      <c r="A1046" s="246"/>
      <c r="B1046" s="247"/>
      <c r="C1046" s="248" t="str">
        <f>IF(B1046&lt;&gt;"",MATCH(B1046,'Exhibitor names'!$B$19:$B$118,0),"")</f>
        <v/>
      </c>
      <c r="D1046" s="256"/>
      <c r="E1046" s="250"/>
      <c r="F1046" s="251"/>
      <c r="G1046" s="251"/>
      <c r="H1046" s="257"/>
      <c r="I1046" s="256"/>
      <c r="J1046" s="256"/>
      <c r="K1046" s="255"/>
      <c r="L1046" s="251" t="s">
        <v>244</v>
      </c>
      <c r="M1046" s="250" t="str">
        <f t="shared" si="17"/>
        <v/>
      </c>
      <c r="N1046" s="250"/>
    </row>
    <row r="1047" spans="1:14">
      <c r="A1047" s="246"/>
      <c r="B1047" s="247"/>
      <c r="C1047" s="248" t="str">
        <f>IF(B1047&lt;&gt;"",MATCH(B1047,'Exhibitor names'!$B$19:$B$118,0),"")</f>
        <v/>
      </c>
      <c r="D1047" s="256"/>
      <c r="E1047" s="250"/>
      <c r="F1047" s="251"/>
      <c r="G1047" s="251"/>
      <c r="H1047" s="257"/>
      <c r="I1047" s="256"/>
      <c r="J1047" s="256"/>
      <c r="K1047" s="255"/>
      <c r="L1047" s="251" t="s">
        <v>244</v>
      </c>
      <c r="M1047" s="250" t="str">
        <f t="shared" si="17"/>
        <v/>
      </c>
      <c r="N1047" s="250"/>
    </row>
    <row r="1048" spans="1:14">
      <c r="A1048" s="246"/>
      <c r="B1048" s="247"/>
      <c r="C1048" s="248" t="str">
        <f>IF(B1048&lt;&gt;"",MATCH(B1048,'Exhibitor names'!$B$19:$B$118,0),"")</f>
        <v/>
      </c>
      <c r="D1048" s="256"/>
      <c r="E1048" s="250"/>
      <c r="F1048" s="251"/>
      <c r="G1048" s="251"/>
      <c r="H1048" s="257"/>
      <c r="I1048" s="256"/>
      <c r="J1048" s="256"/>
      <c r="K1048" s="255"/>
      <c r="L1048" s="251" t="s">
        <v>244</v>
      </c>
      <c r="M1048" s="250" t="str">
        <f t="shared" si="17"/>
        <v/>
      </c>
      <c r="N1048" s="250"/>
    </row>
    <row r="1049" spans="1:14">
      <c r="A1049" s="246"/>
      <c r="B1049" s="247"/>
      <c r="C1049" s="248" t="str">
        <f>IF(B1049&lt;&gt;"",MATCH(B1049,'Exhibitor names'!$B$19:$B$118,0),"")</f>
        <v/>
      </c>
      <c r="D1049" s="256"/>
      <c r="E1049" s="250"/>
      <c r="F1049" s="251"/>
      <c r="G1049" s="251"/>
      <c r="H1049" s="257"/>
      <c r="I1049" s="256"/>
      <c r="J1049" s="256"/>
      <c r="K1049" s="255"/>
      <c r="L1049" s="251" t="s">
        <v>244</v>
      </c>
      <c r="M1049" s="250" t="str">
        <f t="shared" si="17"/>
        <v/>
      </c>
      <c r="N1049" s="250"/>
    </row>
    <row r="1050" spans="1:14">
      <c r="A1050" s="246"/>
      <c r="B1050" s="247"/>
      <c r="C1050" s="248" t="str">
        <f>IF(B1050&lt;&gt;"",MATCH(B1050,'Exhibitor names'!$B$19:$B$118,0),"")</f>
        <v/>
      </c>
      <c r="D1050" s="256"/>
      <c r="E1050" s="250"/>
      <c r="F1050" s="251"/>
      <c r="G1050" s="251"/>
      <c r="H1050" s="257"/>
      <c r="I1050" s="256"/>
      <c r="J1050" s="256"/>
      <c r="K1050" s="255"/>
      <c r="L1050" s="251" t="s">
        <v>244</v>
      </c>
      <c r="M1050" s="250" t="str">
        <f t="shared" si="17"/>
        <v/>
      </c>
      <c r="N1050" s="250"/>
    </row>
    <row r="1051" spans="1:14">
      <c r="A1051" s="246"/>
      <c r="B1051" s="247"/>
      <c r="C1051" s="248" t="str">
        <f>IF(B1051&lt;&gt;"",MATCH(B1051,'Exhibitor names'!$B$19:$B$118,0),"")</f>
        <v/>
      </c>
      <c r="D1051" s="256"/>
      <c r="E1051" s="250"/>
      <c r="F1051" s="251"/>
      <c r="G1051" s="251"/>
      <c r="H1051" s="257"/>
      <c r="I1051" s="256"/>
      <c r="J1051" s="256"/>
      <c r="K1051" s="255"/>
      <c r="L1051" s="251" t="s">
        <v>244</v>
      </c>
      <c r="M1051" s="250" t="str">
        <f t="shared" si="17"/>
        <v/>
      </c>
      <c r="N1051" s="250"/>
    </row>
    <row r="1052" spans="1:14">
      <c r="A1052" s="246"/>
      <c r="B1052" s="247"/>
      <c r="C1052" s="248" t="str">
        <f>IF(B1052&lt;&gt;"",MATCH(B1052,'Exhibitor names'!$B$19:$B$118,0),"")</f>
        <v/>
      </c>
      <c r="D1052" s="256"/>
      <c r="E1052" s="250"/>
      <c r="F1052" s="251"/>
      <c r="G1052" s="251"/>
      <c r="H1052" s="257"/>
      <c r="I1052" s="256"/>
      <c r="J1052" s="256"/>
      <c r="K1052" s="255"/>
      <c r="L1052" s="251" t="s">
        <v>244</v>
      </c>
      <c r="M1052" s="250" t="str">
        <f t="shared" ref="M1052:M1115" si="18">IF(AND($A1052&lt;&gt;"",$C1052&lt;&gt;"",$D1052&lt;&gt;"",$H1052&lt;&gt;"",$I1052&lt;&gt;"",$J1052&lt;&gt;""),$A1052,"")</f>
        <v/>
      </c>
      <c r="N1052" s="250"/>
    </row>
    <row r="1053" spans="1:14">
      <c r="A1053" s="246"/>
      <c r="B1053" s="247"/>
      <c r="C1053" s="248" t="str">
        <f>IF(B1053&lt;&gt;"",MATCH(B1053,'Exhibitor names'!$B$19:$B$118,0),"")</f>
        <v/>
      </c>
      <c r="D1053" s="256"/>
      <c r="E1053" s="250"/>
      <c r="F1053" s="251"/>
      <c r="G1053" s="251"/>
      <c r="H1053" s="257"/>
      <c r="I1053" s="256"/>
      <c r="J1053" s="256"/>
      <c r="K1053" s="255"/>
      <c r="L1053" s="251" t="s">
        <v>244</v>
      </c>
      <c r="M1053" s="250" t="str">
        <f t="shared" si="18"/>
        <v/>
      </c>
      <c r="N1053" s="250"/>
    </row>
    <row r="1054" spans="1:14">
      <c r="A1054" s="246"/>
      <c r="B1054" s="247"/>
      <c r="C1054" s="248" t="str">
        <f>IF(B1054&lt;&gt;"",MATCH(B1054,'Exhibitor names'!$B$19:$B$118,0),"")</f>
        <v/>
      </c>
      <c r="D1054" s="256"/>
      <c r="E1054" s="250"/>
      <c r="F1054" s="251"/>
      <c r="G1054" s="251"/>
      <c r="H1054" s="257"/>
      <c r="I1054" s="256"/>
      <c r="J1054" s="256"/>
      <c r="K1054" s="255"/>
      <c r="L1054" s="251" t="s">
        <v>244</v>
      </c>
      <c r="M1054" s="250" t="str">
        <f t="shared" si="18"/>
        <v/>
      </c>
      <c r="N1054" s="250"/>
    </row>
    <row r="1055" spans="1:14">
      <c r="A1055" s="246"/>
      <c r="B1055" s="247"/>
      <c r="C1055" s="248" t="str">
        <f>IF(B1055&lt;&gt;"",MATCH(B1055,'Exhibitor names'!$B$19:$B$118,0),"")</f>
        <v/>
      </c>
      <c r="D1055" s="256"/>
      <c r="E1055" s="250"/>
      <c r="F1055" s="251"/>
      <c r="G1055" s="251"/>
      <c r="H1055" s="257"/>
      <c r="I1055" s="256"/>
      <c r="J1055" s="256"/>
      <c r="K1055" s="255"/>
      <c r="L1055" s="251" t="s">
        <v>244</v>
      </c>
      <c r="M1055" s="250" t="str">
        <f t="shared" si="18"/>
        <v/>
      </c>
      <c r="N1055" s="250"/>
    </row>
    <row r="1056" spans="1:14">
      <c r="A1056" s="246"/>
      <c r="B1056" s="247"/>
      <c r="C1056" s="248" t="str">
        <f>IF(B1056&lt;&gt;"",MATCH(B1056,'Exhibitor names'!$B$19:$B$118,0),"")</f>
        <v/>
      </c>
      <c r="D1056" s="256"/>
      <c r="E1056" s="250"/>
      <c r="F1056" s="251"/>
      <c r="G1056" s="251"/>
      <c r="H1056" s="257"/>
      <c r="I1056" s="256"/>
      <c r="J1056" s="256"/>
      <c r="K1056" s="255"/>
      <c r="L1056" s="251" t="s">
        <v>244</v>
      </c>
      <c r="M1056" s="250" t="str">
        <f t="shared" si="18"/>
        <v/>
      </c>
      <c r="N1056" s="250"/>
    </row>
    <row r="1057" spans="1:14">
      <c r="A1057" s="246"/>
      <c r="B1057" s="247"/>
      <c r="C1057" s="248" t="str">
        <f>IF(B1057&lt;&gt;"",MATCH(B1057,'Exhibitor names'!$B$19:$B$118,0),"")</f>
        <v/>
      </c>
      <c r="D1057" s="256"/>
      <c r="E1057" s="250"/>
      <c r="F1057" s="251"/>
      <c r="G1057" s="251"/>
      <c r="H1057" s="257"/>
      <c r="I1057" s="256"/>
      <c r="J1057" s="256"/>
      <c r="K1057" s="255"/>
      <c r="L1057" s="251" t="s">
        <v>244</v>
      </c>
      <c r="M1057" s="250" t="str">
        <f t="shared" si="18"/>
        <v/>
      </c>
      <c r="N1057" s="250"/>
    </row>
    <row r="1058" spans="1:14">
      <c r="A1058" s="246"/>
      <c r="B1058" s="247"/>
      <c r="C1058" s="248" t="str">
        <f>IF(B1058&lt;&gt;"",MATCH(B1058,'Exhibitor names'!$B$19:$B$118,0),"")</f>
        <v/>
      </c>
      <c r="D1058" s="256"/>
      <c r="E1058" s="250"/>
      <c r="F1058" s="251"/>
      <c r="G1058" s="251"/>
      <c r="H1058" s="257"/>
      <c r="I1058" s="256"/>
      <c r="J1058" s="256"/>
      <c r="K1058" s="255"/>
      <c r="L1058" s="251" t="s">
        <v>244</v>
      </c>
      <c r="M1058" s="250" t="str">
        <f t="shared" si="18"/>
        <v/>
      </c>
      <c r="N1058" s="250"/>
    </row>
    <row r="1059" spans="1:14">
      <c r="A1059" s="246"/>
      <c r="B1059" s="247"/>
      <c r="C1059" s="248" t="str">
        <f>IF(B1059&lt;&gt;"",MATCH(B1059,'Exhibitor names'!$B$19:$B$118,0),"")</f>
        <v/>
      </c>
      <c r="D1059" s="256"/>
      <c r="E1059" s="250"/>
      <c r="F1059" s="251"/>
      <c r="G1059" s="251"/>
      <c r="H1059" s="257"/>
      <c r="I1059" s="256"/>
      <c r="J1059" s="256"/>
      <c r="K1059" s="255"/>
      <c r="L1059" s="251" t="s">
        <v>244</v>
      </c>
      <c r="M1059" s="250" t="str">
        <f t="shared" si="18"/>
        <v/>
      </c>
      <c r="N1059" s="250"/>
    </row>
    <row r="1060" spans="1:14">
      <c r="A1060" s="246"/>
      <c r="B1060" s="247"/>
      <c r="C1060" s="248" t="str">
        <f>IF(B1060&lt;&gt;"",MATCH(B1060,'Exhibitor names'!$B$19:$B$118,0),"")</f>
        <v/>
      </c>
      <c r="D1060" s="256"/>
      <c r="E1060" s="250"/>
      <c r="F1060" s="251"/>
      <c r="G1060" s="251"/>
      <c r="H1060" s="257"/>
      <c r="I1060" s="256"/>
      <c r="J1060" s="256"/>
      <c r="K1060" s="255"/>
      <c r="L1060" s="251" t="s">
        <v>244</v>
      </c>
      <c r="M1060" s="250" t="str">
        <f t="shared" si="18"/>
        <v/>
      </c>
      <c r="N1060" s="250"/>
    </row>
    <row r="1061" spans="1:14">
      <c r="A1061" s="246"/>
      <c r="B1061" s="247"/>
      <c r="C1061" s="248" t="str">
        <f>IF(B1061&lt;&gt;"",MATCH(B1061,'Exhibitor names'!$B$19:$B$118,0),"")</f>
        <v/>
      </c>
      <c r="D1061" s="256"/>
      <c r="E1061" s="250"/>
      <c r="F1061" s="251"/>
      <c r="G1061" s="251"/>
      <c r="H1061" s="257"/>
      <c r="I1061" s="256"/>
      <c r="J1061" s="256"/>
      <c r="K1061" s="255"/>
      <c r="L1061" s="251" t="s">
        <v>244</v>
      </c>
      <c r="M1061" s="250" t="str">
        <f t="shared" si="18"/>
        <v/>
      </c>
      <c r="N1061" s="250"/>
    </row>
    <row r="1062" spans="1:14">
      <c r="A1062" s="246"/>
      <c r="B1062" s="247"/>
      <c r="C1062" s="248" t="str">
        <f>IF(B1062&lt;&gt;"",MATCH(B1062,'Exhibitor names'!$B$19:$B$118,0),"")</f>
        <v/>
      </c>
      <c r="D1062" s="256"/>
      <c r="E1062" s="250"/>
      <c r="F1062" s="251"/>
      <c r="G1062" s="251"/>
      <c r="H1062" s="257"/>
      <c r="I1062" s="256"/>
      <c r="J1062" s="256"/>
      <c r="K1062" s="255"/>
      <c r="L1062" s="251" t="s">
        <v>244</v>
      </c>
      <c r="M1062" s="250" t="str">
        <f t="shared" si="18"/>
        <v/>
      </c>
      <c r="N1062" s="250"/>
    </row>
    <row r="1063" spans="1:14">
      <c r="A1063" s="246"/>
      <c r="B1063" s="247"/>
      <c r="C1063" s="248" t="str">
        <f>IF(B1063&lt;&gt;"",MATCH(B1063,'Exhibitor names'!$B$19:$B$118,0),"")</f>
        <v/>
      </c>
      <c r="D1063" s="256"/>
      <c r="E1063" s="250"/>
      <c r="F1063" s="251"/>
      <c r="G1063" s="251"/>
      <c r="H1063" s="257"/>
      <c r="I1063" s="256"/>
      <c r="J1063" s="256"/>
      <c r="K1063" s="255"/>
      <c r="L1063" s="251" t="s">
        <v>244</v>
      </c>
      <c r="M1063" s="250" t="str">
        <f t="shared" si="18"/>
        <v/>
      </c>
      <c r="N1063" s="250"/>
    </row>
    <row r="1064" spans="1:14">
      <c r="A1064" s="246"/>
      <c r="B1064" s="247"/>
      <c r="C1064" s="248" t="str">
        <f>IF(B1064&lt;&gt;"",MATCH(B1064,'Exhibitor names'!$B$19:$B$118,0),"")</f>
        <v/>
      </c>
      <c r="D1064" s="256"/>
      <c r="E1064" s="250"/>
      <c r="F1064" s="251"/>
      <c r="G1064" s="251"/>
      <c r="H1064" s="257"/>
      <c r="I1064" s="256"/>
      <c r="J1064" s="256"/>
      <c r="K1064" s="255"/>
      <c r="L1064" s="251" t="s">
        <v>244</v>
      </c>
      <c r="M1064" s="250" t="str">
        <f t="shared" si="18"/>
        <v/>
      </c>
      <c r="N1064" s="250"/>
    </row>
    <row r="1065" spans="1:14">
      <c r="A1065" s="246"/>
      <c r="B1065" s="247"/>
      <c r="C1065" s="248" t="str">
        <f>IF(B1065&lt;&gt;"",MATCH(B1065,'Exhibitor names'!$B$19:$B$118,0),"")</f>
        <v/>
      </c>
      <c r="D1065" s="256"/>
      <c r="E1065" s="250"/>
      <c r="F1065" s="251"/>
      <c r="G1065" s="251"/>
      <c r="H1065" s="257"/>
      <c r="I1065" s="256"/>
      <c r="J1065" s="256"/>
      <c r="K1065" s="255"/>
      <c r="L1065" s="251" t="s">
        <v>244</v>
      </c>
      <c r="M1065" s="250" t="str">
        <f t="shared" si="18"/>
        <v/>
      </c>
      <c r="N1065" s="250"/>
    </row>
    <row r="1066" spans="1:14">
      <c r="A1066" s="246"/>
      <c r="B1066" s="247"/>
      <c r="C1066" s="248" t="str">
        <f>IF(B1066&lt;&gt;"",MATCH(B1066,'Exhibitor names'!$B$19:$B$118,0),"")</f>
        <v/>
      </c>
      <c r="D1066" s="256"/>
      <c r="E1066" s="250"/>
      <c r="F1066" s="251"/>
      <c r="G1066" s="251"/>
      <c r="H1066" s="257"/>
      <c r="I1066" s="256"/>
      <c r="J1066" s="256"/>
      <c r="K1066" s="255"/>
      <c r="L1066" s="251" t="s">
        <v>244</v>
      </c>
      <c r="M1066" s="250" t="str">
        <f t="shared" si="18"/>
        <v/>
      </c>
      <c r="N1066" s="250"/>
    </row>
    <row r="1067" spans="1:14">
      <c r="A1067" s="246"/>
      <c r="B1067" s="247"/>
      <c r="C1067" s="248" t="str">
        <f>IF(B1067&lt;&gt;"",MATCH(B1067,'Exhibitor names'!$B$19:$B$118,0),"")</f>
        <v/>
      </c>
      <c r="D1067" s="256"/>
      <c r="E1067" s="250"/>
      <c r="F1067" s="251"/>
      <c r="G1067" s="251"/>
      <c r="H1067" s="257"/>
      <c r="I1067" s="256"/>
      <c r="J1067" s="256"/>
      <c r="K1067" s="255"/>
      <c r="L1067" s="251" t="s">
        <v>244</v>
      </c>
      <c r="M1067" s="250" t="str">
        <f t="shared" si="18"/>
        <v/>
      </c>
      <c r="N1067" s="250"/>
    </row>
    <row r="1068" spans="1:14">
      <c r="A1068" s="246"/>
      <c r="B1068" s="247"/>
      <c r="C1068" s="248" t="str">
        <f>IF(B1068&lt;&gt;"",MATCH(B1068,'Exhibitor names'!$B$19:$B$118,0),"")</f>
        <v/>
      </c>
      <c r="D1068" s="256"/>
      <c r="E1068" s="250"/>
      <c r="F1068" s="251"/>
      <c r="G1068" s="251"/>
      <c r="H1068" s="257"/>
      <c r="I1068" s="256"/>
      <c r="J1068" s="256"/>
      <c r="K1068" s="255"/>
      <c r="L1068" s="251" t="s">
        <v>244</v>
      </c>
      <c r="M1068" s="250" t="str">
        <f t="shared" si="18"/>
        <v/>
      </c>
      <c r="N1068" s="250"/>
    </row>
    <row r="1069" spans="1:14">
      <c r="A1069" s="246"/>
      <c r="B1069" s="247"/>
      <c r="C1069" s="248" t="str">
        <f>IF(B1069&lt;&gt;"",MATCH(B1069,'Exhibitor names'!$B$19:$B$118,0),"")</f>
        <v/>
      </c>
      <c r="D1069" s="256"/>
      <c r="E1069" s="250"/>
      <c r="F1069" s="251"/>
      <c r="G1069" s="251"/>
      <c r="H1069" s="257"/>
      <c r="I1069" s="256"/>
      <c r="J1069" s="256"/>
      <c r="K1069" s="255"/>
      <c r="L1069" s="251" t="s">
        <v>244</v>
      </c>
      <c r="M1069" s="250" t="str">
        <f t="shared" si="18"/>
        <v/>
      </c>
      <c r="N1069" s="250"/>
    </row>
    <row r="1070" spans="1:14">
      <c r="A1070" s="246"/>
      <c r="B1070" s="247"/>
      <c r="C1070" s="248" t="str">
        <f>IF(B1070&lt;&gt;"",MATCH(B1070,'Exhibitor names'!$B$19:$B$118,0),"")</f>
        <v/>
      </c>
      <c r="D1070" s="256"/>
      <c r="E1070" s="250"/>
      <c r="F1070" s="251"/>
      <c r="G1070" s="251"/>
      <c r="H1070" s="257"/>
      <c r="I1070" s="256"/>
      <c r="J1070" s="256"/>
      <c r="K1070" s="255"/>
      <c r="L1070" s="251" t="s">
        <v>244</v>
      </c>
      <c r="M1070" s="250" t="str">
        <f t="shared" si="18"/>
        <v/>
      </c>
      <c r="N1070" s="250"/>
    </row>
    <row r="1071" spans="1:14">
      <c r="A1071" s="246"/>
      <c r="B1071" s="247"/>
      <c r="C1071" s="248" t="str">
        <f>IF(B1071&lt;&gt;"",MATCH(B1071,'Exhibitor names'!$B$19:$B$118,0),"")</f>
        <v/>
      </c>
      <c r="D1071" s="256"/>
      <c r="E1071" s="250"/>
      <c r="F1071" s="251"/>
      <c r="G1071" s="251"/>
      <c r="H1071" s="257"/>
      <c r="I1071" s="256"/>
      <c r="J1071" s="256"/>
      <c r="K1071" s="255"/>
      <c r="L1071" s="251" t="s">
        <v>244</v>
      </c>
      <c r="M1071" s="250" t="str">
        <f t="shared" si="18"/>
        <v/>
      </c>
      <c r="N1071" s="250"/>
    </row>
    <row r="1072" spans="1:14">
      <c r="A1072" s="246"/>
      <c r="B1072" s="247"/>
      <c r="C1072" s="248" t="str">
        <f>IF(B1072&lt;&gt;"",MATCH(B1072,'Exhibitor names'!$B$19:$B$118,0),"")</f>
        <v/>
      </c>
      <c r="D1072" s="256"/>
      <c r="E1072" s="250"/>
      <c r="F1072" s="251"/>
      <c r="G1072" s="251"/>
      <c r="H1072" s="257"/>
      <c r="I1072" s="256"/>
      <c r="J1072" s="256"/>
      <c r="K1072" s="255"/>
      <c r="L1072" s="251" t="s">
        <v>244</v>
      </c>
      <c r="M1072" s="250" t="str">
        <f t="shared" si="18"/>
        <v/>
      </c>
      <c r="N1072" s="250"/>
    </row>
    <row r="1073" spans="1:14">
      <c r="A1073" s="246"/>
      <c r="B1073" s="247"/>
      <c r="C1073" s="248" t="str">
        <f>IF(B1073&lt;&gt;"",MATCH(B1073,'Exhibitor names'!$B$19:$B$118,0),"")</f>
        <v/>
      </c>
      <c r="D1073" s="256"/>
      <c r="E1073" s="250"/>
      <c r="F1073" s="251"/>
      <c r="G1073" s="251"/>
      <c r="H1073" s="257"/>
      <c r="I1073" s="256"/>
      <c r="J1073" s="256"/>
      <c r="K1073" s="255"/>
      <c r="L1073" s="251" t="s">
        <v>244</v>
      </c>
      <c r="M1073" s="250" t="str">
        <f t="shared" si="18"/>
        <v/>
      </c>
      <c r="N1073" s="250"/>
    </row>
    <row r="1074" spans="1:14">
      <c r="A1074" s="246"/>
      <c r="B1074" s="247"/>
      <c r="C1074" s="248" t="str">
        <f>IF(B1074&lt;&gt;"",MATCH(B1074,'Exhibitor names'!$B$19:$B$118,0),"")</f>
        <v/>
      </c>
      <c r="D1074" s="256"/>
      <c r="E1074" s="250"/>
      <c r="F1074" s="251"/>
      <c r="G1074" s="251"/>
      <c r="H1074" s="257"/>
      <c r="I1074" s="256"/>
      <c r="J1074" s="256"/>
      <c r="K1074" s="255"/>
      <c r="L1074" s="251" t="s">
        <v>244</v>
      </c>
      <c r="M1074" s="250" t="str">
        <f t="shared" si="18"/>
        <v/>
      </c>
      <c r="N1074" s="250"/>
    </row>
    <row r="1075" spans="1:14">
      <c r="A1075" s="246"/>
      <c r="B1075" s="247"/>
      <c r="C1075" s="248" t="str">
        <f>IF(B1075&lt;&gt;"",MATCH(B1075,'Exhibitor names'!$B$19:$B$118,0),"")</f>
        <v/>
      </c>
      <c r="D1075" s="256"/>
      <c r="E1075" s="250"/>
      <c r="F1075" s="251"/>
      <c r="G1075" s="251"/>
      <c r="H1075" s="257"/>
      <c r="I1075" s="256"/>
      <c r="J1075" s="256"/>
      <c r="K1075" s="255"/>
      <c r="L1075" s="251" t="s">
        <v>244</v>
      </c>
      <c r="M1075" s="250" t="str">
        <f t="shared" si="18"/>
        <v/>
      </c>
      <c r="N1075" s="250"/>
    </row>
    <row r="1076" spans="1:14">
      <c r="A1076" s="246"/>
      <c r="B1076" s="247"/>
      <c r="C1076" s="248" t="str">
        <f>IF(B1076&lt;&gt;"",MATCH(B1076,'Exhibitor names'!$B$19:$B$118,0),"")</f>
        <v/>
      </c>
      <c r="D1076" s="256"/>
      <c r="E1076" s="250"/>
      <c r="F1076" s="251"/>
      <c r="G1076" s="251"/>
      <c r="H1076" s="257"/>
      <c r="I1076" s="256"/>
      <c r="J1076" s="256"/>
      <c r="K1076" s="255"/>
      <c r="L1076" s="251" t="s">
        <v>244</v>
      </c>
      <c r="M1076" s="250" t="str">
        <f t="shared" si="18"/>
        <v/>
      </c>
      <c r="N1076" s="250"/>
    </row>
    <row r="1077" spans="1:14">
      <c r="A1077" s="246"/>
      <c r="B1077" s="247"/>
      <c r="C1077" s="248" t="str">
        <f>IF(B1077&lt;&gt;"",MATCH(B1077,'Exhibitor names'!$B$19:$B$118,0),"")</f>
        <v/>
      </c>
      <c r="D1077" s="256"/>
      <c r="E1077" s="250"/>
      <c r="F1077" s="251"/>
      <c r="G1077" s="251"/>
      <c r="H1077" s="257"/>
      <c r="I1077" s="256"/>
      <c r="J1077" s="256"/>
      <c r="K1077" s="255"/>
      <c r="L1077" s="251" t="s">
        <v>244</v>
      </c>
      <c r="M1077" s="250" t="str">
        <f t="shared" si="18"/>
        <v/>
      </c>
      <c r="N1077" s="250"/>
    </row>
    <row r="1078" spans="1:14">
      <c r="A1078" s="246"/>
      <c r="B1078" s="247"/>
      <c r="C1078" s="248" t="str">
        <f>IF(B1078&lt;&gt;"",MATCH(B1078,'Exhibitor names'!$B$19:$B$118,0),"")</f>
        <v/>
      </c>
      <c r="D1078" s="256"/>
      <c r="E1078" s="250"/>
      <c r="F1078" s="251"/>
      <c r="G1078" s="251"/>
      <c r="H1078" s="257"/>
      <c r="I1078" s="256"/>
      <c r="J1078" s="256"/>
      <c r="K1078" s="255"/>
      <c r="L1078" s="251" t="s">
        <v>244</v>
      </c>
      <c r="M1078" s="250" t="str">
        <f t="shared" si="18"/>
        <v/>
      </c>
      <c r="N1078" s="250"/>
    </row>
    <row r="1079" spans="1:14">
      <c r="A1079" s="246"/>
      <c r="B1079" s="247"/>
      <c r="C1079" s="248" t="str">
        <f>IF(B1079&lt;&gt;"",MATCH(B1079,'Exhibitor names'!$B$19:$B$118,0),"")</f>
        <v/>
      </c>
      <c r="D1079" s="256"/>
      <c r="E1079" s="250"/>
      <c r="F1079" s="251"/>
      <c r="G1079" s="251"/>
      <c r="H1079" s="257"/>
      <c r="I1079" s="256"/>
      <c r="J1079" s="256"/>
      <c r="K1079" s="255"/>
      <c r="L1079" s="251" t="s">
        <v>244</v>
      </c>
      <c r="M1079" s="250" t="str">
        <f t="shared" si="18"/>
        <v/>
      </c>
      <c r="N1079" s="250"/>
    </row>
    <row r="1080" spans="1:14">
      <c r="A1080" s="246"/>
      <c r="B1080" s="247"/>
      <c r="C1080" s="248" t="str">
        <f>IF(B1080&lt;&gt;"",MATCH(B1080,'Exhibitor names'!$B$19:$B$118,0),"")</f>
        <v/>
      </c>
      <c r="D1080" s="256"/>
      <c r="E1080" s="250"/>
      <c r="F1080" s="251"/>
      <c r="G1080" s="251"/>
      <c r="H1080" s="257"/>
      <c r="I1080" s="256"/>
      <c r="J1080" s="256"/>
      <c r="K1080" s="255"/>
      <c r="L1080" s="251" t="s">
        <v>244</v>
      </c>
      <c r="M1080" s="250" t="str">
        <f t="shared" si="18"/>
        <v/>
      </c>
      <c r="N1080" s="250"/>
    </row>
    <row r="1081" spans="1:14">
      <c r="A1081" s="246"/>
      <c r="B1081" s="247"/>
      <c r="C1081" s="248" t="str">
        <f>IF(B1081&lt;&gt;"",MATCH(B1081,'Exhibitor names'!$B$19:$B$118,0),"")</f>
        <v/>
      </c>
      <c r="D1081" s="256"/>
      <c r="E1081" s="250"/>
      <c r="F1081" s="251"/>
      <c r="G1081" s="251"/>
      <c r="H1081" s="257"/>
      <c r="I1081" s="256"/>
      <c r="J1081" s="256"/>
      <c r="K1081" s="255"/>
      <c r="L1081" s="251" t="s">
        <v>244</v>
      </c>
      <c r="M1081" s="250" t="str">
        <f t="shared" si="18"/>
        <v/>
      </c>
      <c r="N1081" s="250"/>
    </row>
    <row r="1082" spans="1:14">
      <c r="A1082" s="246"/>
      <c r="B1082" s="247"/>
      <c r="C1082" s="248" t="str">
        <f>IF(B1082&lt;&gt;"",MATCH(B1082,'Exhibitor names'!$B$19:$B$118,0),"")</f>
        <v/>
      </c>
      <c r="D1082" s="256"/>
      <c r="E1082" s="250"/>
      <c r="F1082" s="251"/>
      <c r="G1082" s="251"/>
      <c r="H1082" s="257"/>
      <c r="I1082" s="256"/>
      <c r="J1082" s="256"/>
      <c r="K1082" s="255"/>
      <c r="L1082" s="251" t="s">
        <v>244</v>
      </c>
      <c r="M1082" s="250" t="str">
        <f t="shared" si="18"/>
        <v/>
      </c>
      <c r="N1082" s="250"/>
    </row>
    <row r="1083" spans="1:14">
      <c r="A1083" s="246"/>
      <c r="B1083" s="247"/>
      <c r="C1083" s="248" t="str">
        <f>IF(B1083&lt;&gt;"",MATCH(B1083,'Exhibitor names'!$B$19:$B$118,0),"")</f>
        <v/>
      </c>
      <c r="D1083" s="256"/>
      <c r="E1083" s="250"/>
      <c r="F1083" s="251"/>
      <c r="G1083" s="251"/>
      <c r="H1083" s="257"/>
      <c r="I1083" s="256"/>
      <c r="J1083" s="256"/>
      <c r="K1083" s="255"/>
      <c r="L1083" s="251" t="s">
        <v>244</v>
      </c>
      <c r="M1083" s="250" t="str">
        <f t="shared" si="18"/>
        <v/>
      </c>
      <c r="N1083" s="250"/>
    </row>
    <row r="1084" spans="1:14">
      <c r="A1084" s="246"/>
      <c r="B1084" s="247"/>
      <c r="C1084" s="248" t="str">
        <f>IF(B1084&lt;&gt;"",MATCH(B1084,'Exhibitor names'!$B$19:$B$118,0),"")</f>
        <v/>
      </c>
      <c r="D1084" s="256"/>
      <c r="E1084" s="250"/>
      <c r="F1084" s="251"/>
      <c r="G1084" s="251"/>
      <c r="H1084" s="257"/>
      <c r="I1084" s="256"/>
      <c r="J1084" s="256"/>
      <c r="K1084" s="255"/>
      <c r="L1084" s="251" t="s">
        <v>244</v>
      </c>
      <c r="M1084" s="250" t="str">
        <f t="shared" si="18"/>
        <v/>
      </c>
      <c r="N1084" s="250"/>
    </row>
    <row r="1085" spans="1:14">
      <c r="A1085" s="246"/>
      <c r="B1085" s="247"/>
      <c r="C1085" s="248" t="str">
        <f>IF(B1085&lt;&gt;"",MATCH(B1085,'Exhibitor names'!$B$19:$B$118,0),"")</f>
        <v/>
      </c>
      <c r="D1085" s="256"/>
      <c r="E1085" s="250"/>
      <c r="F1085" s="251"/>
      <c r="G1085" s="251"/>
      <c r="H1085" s="257"/>
      <c r="I1085" s="256"/>
      <c r="J1085" s="256"/>
      <c r="K1085" s="255"/>
      <c r="L1085" s="251" t="s">
        <v>244</v>
      </c>
      <c r="M1085" s="250" t="str">
        <f t="shared" si="18"/>
        <v/>
      </c>
      <c r="N1085" s="250"/>
    </row>
    <row r="1086" spans="1:14">
      <c r="A1086" s="246"/>
      <c r="B1086" s="247"/>
      <c r="C1086" s="248" t="str">
        <f>IF(B1086&lt;&gt;"",MATCH(B1086,'Exhibitor names'!$B$19:$B$118,0),"")</f>
        <v/>
      </c>
      <c r="D1086" s="256"/>
      <c r="E1086" s="250"/>
      <c r="F1086" s="251"/>
      <c r="G1086" s="251"/>
      <c r="H1086" s="257"/>
      <c r="I1086" s="256"/>
      <c r="J1086" s="256"/>
      <c r="K1086" s="255"/>
      <c r="L1086" s="251" t="s">
        <v>244</v>
      </c>
      <c r="M1086" s="250" t="str">
        <f t="shared" si="18"/>
        <v/>
      </c>
      <c r="N1086" s="250"/>
    </row>
    <row r="1087" spans="1:14">
      <c r="A1087" s="246"/>
      <c r="B1087" s="247"/>
      <c r="C1087" s="248" t="str">
        <f>IF(B1087&lt;&gt;"",MATCH(B1087,'Exhibitor names'!$B$19:$B$118,0),"")</f>
        <v/>
      </c>
      <c r="D1087" s="256"/>
      <c r="E1087" s="250"/>
      <c r="F1087" s="251"/>
      <c r="G1087" s="251"/>
      <c r="H1087" s="257"/>
      <c r="I1087" s="256"/>
      <c r="J1087" s="256"/>
      <c r="K1087" s="255"/>
      <c r="L1087" s="251" t="s">
        <v>244</v>
      </c>
      <c r="M1087" s="250" t="str">
        <f t="shared" si="18"/>
        <v/>
      </c>
      <c r="N1087" s="250"/>
    </row>
    <row r="1088" spans="1:14">
      <c r="A1088" s="246"/>
      <c r="B1088" s="247"/>
      <c r="C1088" s="248" t="str">
        <f>IF(B1088&lt;&gt;"",MATCH(B1088,'Exhibitor names'!$B$19:$B$118,0),"")</f>
        <v/>
      </c>
      <c r="D1088" s="256"/>
      <c r="E1088" s="250"/>
      <c r="F1088" s="251"/>
      <c r="G1088" s="251"/>
      <c r="H1088" s="257"/>
      <c r="I1088" s="256"/>
      <c r="J1088" s="256"/>
      <c r="K1088" s="255"/>
      <c r="L1088" s="251" t="s">
        <v>244</v>
      </c>
      <c r="M1088" s="250" t="str">
        <f t="shared" si="18"/>
        <v/>
      </c>
      <c r="N1088" s="250"/>
    </row>
    <row r="1089" spans="1:14">
      <c r="A1089" s="246"/>
      <c r="B1089" s="247"/>
      <c r="C1089" s="248" t="str">
        <f>IF(B1089&lt;&gt;"",MATCH(B1089,'Exhibitor names'!$B$19:$B$118,0),"")</f>
        <v/>
      </c>
      <c r="D1089" s="256"/>
      <c r="E1089" s="250"/>
      <c r="F1089" s="251"/>
      <c r="G1089" s="251"/>
      <c r="H1089" s="257"/>
      <c r="I1089" s="256"/>
      <c r="J1089" s="256"/>
      <c r="K1089" s="255"/>
      <c r="L1089" s="251" t="s">
        <v>244</v>
      </c>
      <c r="M1089" s="250" t="str">
        <f t="shared" si="18"/>
        <v/>
      </c>
      <c r="N1089" s="250"/>
    </row>
    <row r="1090" spans="1:14">
      <c r="A1090" s="246"/>
      <c r="B1090" s="247"/>
      <c r="C1090" s="248" t="str">
        <f>IF(B1090&lt;&gt;"",MATCH(B1090,'Exhibitor names'!$B$19:$B$118,0),"")</f>
        <v/>
      </c>
      <c r="D1090" s="256"/>
      <c r="E1090" s="250"/>
      <c r="F1090" s="251"/>
      <c r="G1090" s="251"/>
      <c r="H1090" s="257"/>
      <c r="I1090" s="256"/>
      <c r="J1090" s="256"/>
      <c r="K1090" s="255"/>
      <c r="L1090" s="251" t="s">
        <v>244</v>
      </c>
      <c r="M1090" s="250" t="str">
        <f t="shared" si="18"/>
        <v/>
      </c>
      <c r="N1090" s="250"/>
    </row>
    <row r="1091" spans="1:14">
      <c r="A1091" s="246"/>
      <c r="B1091" s="247"/>
      <c r="C1091" s="248" t="str">
        <f>IF(B1091&lt;&gt;"",MATCH(B1091,'Exhibitor names'!$B$19:$B$118,0),"")</f>
        <v/>
      </c>
      <c r="D1091" s="256"/>
      <c r="E1091" s="250"/>
      <c r="F1091" s="251"/>
      <c r="G1091" s="251"/>
      <c r="H1091" s="257"/>
      <c r="I1091" s="256"/>
      <c r="J1091" s="256"/>
      <c r="K1091" s="255"/>
      <c r="L1091" s="251" t="s">
        <v>244</v>
      </c>
      <c r="M1091" s="250" t="str">
        <f t="shared" si="18"/>
        <v/>
      </c>
      <c r="N1091" s="250"/>
    </row>
    <row r="1092" spans="1:14">
      <c r="A1092" s="246"/>
      <c r="B1092" s="247"/>
      <c r="C1092" s="248" t="str">
        <f>IF(B1092&lt;&gt;"",MATCH(B1092,'Exhibitor names'!$B$19:$B$118,0),"")</f>
        <v/>
      </c>
      <c r="D1092" s="256"/>
      <c r="E1092" s="250"/>
      <c r="F1092" s="251"/>
      <c r="G1092" s="251"/>
      <c r="H1092" s="257"/>
      <c r="I1092" s="256"/>
      <c r="J1092" s="256"/>
      <c r="K1092" s="255"/>
      <c r="L1092" s="251" t="s">
        <v>244</v>
      </c>
      <c r="M1092" s="250" t="str">
        <f t="shared" si="18"/>
        <v/>
      </c>
      <c r="N1092" s="250"/>
    </row>
    <row r="1093" spans="1:14">
      <c r="A1093" s="246"/>
      <c r="B1093" s="247"/>
      <c r="C1093" s="248" t="str">
        <f>IF(B1093&lt;&gt;"",MATCH(B1093,'Exhibitor names'!$B$19:$B$118,0),"")</f>
        <v/>
      </c>
      <c r="D1093" s="256"/>
      <c r="E1093" s="250"/>
      <c r="F1093" s="251"/>
      <c r="G1093" s="251"/>
      <c r="H1093" s="257"/>
      <c r="I1093" s="256"/>
      <c r="J1093" s="256"/>
      <c r="K1093" s="255"/>
      <c r="L1093" s="251" t="s">
        <v>244</v>
      </c>
      <c r="M1093" s="250" t="str">
        <f t="shared" si="18"/>
        <v/>
      </c>
      <c r="N1093" s="250"/>
    </row>
    <row r="1094" spans="1:14">
      <c r="A1094" s="246"/>
      <c r="B1094" s="247"/>
      <c r="C1094" s="248" t="str">
        <f>IF(B1094&lt;&gt;"",MATCH(B1094,'Exhibitor names'!$B$19:$B$118,0),"")</f>
        <v/>
      </c>
      <c r="D1094" s="256"/>
      <c r="E1094" s="250"/>
      <c r="F1094" s="251"/>
      <c r="G1094" s="251"/>
      <c r="H1094" s="257"/>
      <c r="I1094" s="256"/>
      <c r="J1094" s="256"/>
      <c r="K1094" s="255"/>
      <c r="L1094" s="251" t="s">
        <v>244</v>
      </c>
      <c r="M1094" s="250" t="str">
        <f t="shared" si="18"/>
        <v/>
      </c>
      <c r="N1094" s="250"/>
    </row>
    <row r="1095" spans="1:14">
      <c r="A1095" s="246"/>
      <c r="B1095" s="247"/>
      <c r="C1095" s="248" t="str">
        <f>IF(B1095&lt;&gt;"",MATCH(B1095,'Exhibitor names'!$B$19:$B$118,0),"")</f>
        <v/>
      </c>
      <c r="D1095" s="256"/>
      <c r="E1095" s="250"/>
      <c r="F1095" s="251"/>
      <c r="G1095" s="251"/>
      <c r="H1095" s="257"/>
      <c r="I1095" s="256"/>
      <c r="J1095" s="256"/>
      <c r="K1095" s="255"/>
      <c r="L1095" s="251" t="s">
        <v>244</v>
      </c>
      <c r="M1095" s="250" t="str">
        <f t="shared" si="18"/>
        <v/>
      </c>
      <c r="N1095" s="250"/>
    </row>
    <row r="1096" spans="1:14">
      <c r="A1096" s="246"/>
      <c r="B1096" s="247"/>
      <c r="C1096" s="248" t="str">
        <f>IF(B1096&lt;&gt;"",MATCH(B1096,'Exhibitor names'!$B$19:$B$118,0),"")</f>
        <v/>
      </c>
      <c r="D1096" s="256"/>
      <c r="E1096" s="250"/>
      <c r="F1096" s="251"/>
      <c r="G1096" s="251"/>
      <c r="H1096" s="257"/>
      <c r="I1096" s="256"/>
      <c r="J1096" s="256"/>
      <c r="K1096" s="255"/>
      <c r="L1096" s="251" t="s">
        <v>244</v>
      </c>
      <c r="M1096" s="250" t="str">
        <f t="shared" si="18"/>
        <v/>
      </c>
      <c r="N1096" s="250"/>
    </row>
    <row r="1097" spans="1:14">
      <c r="A1097" s="246"/>
      <c r="B1097" s="247"/>
      <c r="C1097" s="248" t="str">
        <f>IF(B1097&lt;&gt;"",MATCH(B1097,'Exhibitor names'!$B$19:$B$118,0),"")</f>
        <v/>
      </c>
      <c r="D1097" s="256"/>
      <c r="E1097" s="250"/>
      <c r="F1097" s="251"/>
      <c r="G1097" s="251"/>
      <c r="H1097" s="257"/>
      <c r="I1097" s="256"/>
      <c r="J1097" s="256"/>
      <c r="K1097" s="255"/>
      <c r="L1097" s="251" t="s">
        <v>244</v>
      </c>
      <c r="M1097" s="250" t="str">
        <f t="shared" si="18"/>
        <v/>
      </c>
      <c r="N1097" s="250"/>
    </row>
    <row r="1098" spans="1:14">
      <c r="A1098" s="246"/>
      <c r="B1098" s="247"/>
      <c r="C1098" s="248" t="str">
        <f>IF(B1098&lt;&gt;"",MATCH(B1098,'Exhibitor names'!$B$19:$B$118,0),"")</f>
        <v/>
      </c>
      <c r="D1098" s="256"/>
      <c r="E1098" s="250"/>
      <c r="F1098" s="251"/>
      <c r="G1098" s="251"/>
      <c r="H1098" s="257"/>
      <c r="I1098" s="256"/>
      <c r="J1098" s="256"/>
      <c r="K1098" s="255"/>
      <c r="L1098" s="251" t="s">
        <v>244</v>
      </c>
      <c r="M1098" s="250" t="str">
        <f t="shared" si="18"/>
        <v/>
      </c>
      <c r="N1098" s="250"/>
    </row>
    <row r="1099" spans="1:14">
      <c r="A1099" s="246"/>
      <c r="B1099" s="247"/>
      <c r="C1099" s="248" t="str">
        <f>IF(B1099&lt;&gt;"",MATCH(B1099,'Exhibitor names'!$B$19:$B$118,0),"")</f>
        <v/>
      </c>
      <c r="D1099" s="256"/>
      <c r="E1099" s="250"/>
      <c r="F1099" s="251"/>
      <c r="G1099" s="251"/>
      <c r="H1099" s="257"/>
      <c r="I1099" s="256"/>
      <c r="J1099" s="256"/>
      <c r="K1099" s="255"/>
      <c r="L1099" s="251" t="s">
        <v>244</v>
      </c>
      <c r="M1099" s="250" t="str">
        <f t="shared" si="18"/>
        <v/>
      </c>
      <c r="N1099" s="250"/>
    </row>
    <row r="1100" spans="1:14">
      <c r="A1100" s="246"/>
      <c r="B1100" s="247"/>
      <c r="C1100" s="248" t="str">
        <f>IF(B1100&lt;&gt;"",MATCH(B1100,'Exhibitor names'!$B$19:$B$118,0),"")</f>
        <v/>
      </c>
      <c r="D1100" s="256"/>
      <c r="E1100" s="250"/>
      <c r="F1100" s="251"/>
      <c r="G1100" s="251"/>
      <c r="H1100" s="257"/>
      <c r="I1100" s="256"/>
      <c r="J1100" s="256"/>
      <c r="K1100" s="255"/>
      <c r="L1100" s="251" t="s">
        <v>244</v>
      </c>
      <c r="M1100" s="250" t="str">
        <f t="shared" si="18"/>
        <v/>
      </c>
      <c r="N1100" s="250"/>
    </row>
    <row r="1101" spans="1:14">
      <c r="A1101" s="246"/>
      <c r="B1101" s="247"/>
      <c r="C1101" s="248" t="str">
        <f>IF(B1101&lt;&gt;"",MATCH(B1101,'Exhibitor names'!$B$19:$B$118,0),"")</f>
        <v/>
      </c>
      <c r="D1101" s="256"/>
      <c r="E1101" s="250"/>
      <c r="F1101" s="251"/>
      <c r="G1101" s="251"/>
      <c r="H1101" s="257"/>
      <c r="I1101" s="256"/>
      <c r="J1101" s="256"/>
      <c r="K1101" s="255"/>
      <c r="L1101" s="251" t="s">
        <v>244</v>
      </c>
      <c r="M1101" s="250" t="str">
        <f t="shared" si="18"/>
        <v/>
      </c>
      <c r="N1101" s="250"/>
    </row>
    <row r="1102" spans="1:14">
      <c r="A1102" s="246"/>
      <c r="B1102" s="247"/>
      <c r="C1102" s="248" t="str">
        <f>IF(B1102&lt;&gt;"",MATCH(B1102,'Exhibitor names'!$B$19:$B$118,0),"")</f>
        <v/>
      </c>
      <c r="D1102" s="256"/>
      <c r="E1102" s="250"/>
      <c r="F1102" s="251"/>
      <c r="G1102" s="251"/>
      <c r="H1102" s="257"/>
      <c r="I1102" s="256"/>
      <c r="J1102" s="256"/>
      <c r="K1102" s="255"/>
      <c r="L1102" s="251" t="s">
        <v>244</v>
      </c>
      <c r="M1102" s="250" t="str">
        <f t="shared" si="18"/>
        <v/>
      </c>
      <c r="N1102" s="250"/>
    </row>
    <row r="1103" spans="1:14">
      <c r="A1103" s="246"/>
      <c r="B1103" s="247"/>
      <c r="C1103" s="248" t="str">
        <f>IF(B1103&lt;&gt;"",MATCH(B1103,'Exhibitor names'!$B$19:$B$118,0),"")</f>
        <v/>
      </c>
      <c r="D1103" s="256"/>
      <c r="E1103" s="250"/>
      <c r="F1103" s="251"/>
      <c r="G1103" s="251"/>
      <c r="H1103" s="257"/>
      <c r="I1103" s="256"/>
      <c r="J1103" s="256"/>
      <c r="K1103" s="255"/>
      <c r="L1103" s="251" t="s">
        <v>244</v>
      </c>
      <c r="M1103" s="250" t="str">
        <f t="shared" si="18"/>
        <v/>
      </c>
      <c r="N1103" s="250"/>
    </row>
    <row r="1104" spans="1:14">
      <c r="A1104" s="246"/>
      <c r="B1104" s="247"/>
      <c r="C1104" s="248" t="str">
        <f>IF(B1104&lt;&gt;"",MATCH(B1104,'Exhibitor names'!$B$19:$B$118,0),"")</f>
        <v/>
      </c>
      <c r="D1104" s="256"/>
      <c r="E1104" s="250"/>
      <c r="F1104" s="251"/>
      <c r="G1104" s="251"/>
      <c r="H1104" s="257"/>
      <c r="I1104" s="256"/>
      <c r="J1104" s="256"/>
      <c r="K1104" s="255"/>
      <c r="L1104" s="251" t="s">
        <v>244</v>
      </c>
      <c r="M1104" s="250" t="str">
        <f t="shared" si="18"/>
        <v/>
      </c>
      <c r="N1104" s="250"/>
    </row>
    <row r="1105" spans="1:14">
      <c r="A1105" s="246"/>
      <c r="B1105" s="247"/>
      <c r="C1105" s="248" t="str">
        <f>IF(B1105&lt;&gt;"",MATCH(B1105,'Exhibitor names'!$B$19:$B$118,0),"")</f>
        <v/>
      </c>
      <c r="D1105" s="256"/>
      <c r="E1105" s="250"/>
      <c r="F1105" s="251"/>
      <c r="G1105" s="251"/>
      <c r="H1105" s="257"/>
      <c r="I1105" s="256"/>
      <c r="J1105" s="256"/>
      <c r="K1105" s="255"/>
      <c r="L1105" s="251" t="s">
        <v>244</v>
      </c>
      <c r="M1105" s="250" t="str">
        <f t="shared" si="18"/>
        <v/>
      </c>
      <c r="N1105" s="250"/>
    </row>
    <row r="1106" spans="1:14">
      <c r="A1106" s="246"/>
      <c r="B1106" s="247"/>
      <c r="C1106" s="248" t="str">
        <f>IF(B1106&lt;&gt;"",MATCH(B1106,'Exhibitor names'!$B$19:$B$118,0),"")</f>
        <v/>
      </c>
      <c r="D1106" s="256"/>
      <c r="E1106" s="250"/>
      <c r="F1106" s="251"/>
      <c r="G1106" s="251"/>
      <c r="H1106" s="257"/>
      <c r="I1106" s="256"/>
      <c r="J1106" s="256"/>
      <c r="K1106" s="255"/>
      <c r="L1106" s="251" t="s">
        <v>244</v>
      </c>
      <c r="M1106" s="250" t="str">
        <f t="shared" si="18"/>
        <v/>
      </c>
      <c r="N1106" s="250"/>
    </row>
    <row r="1107" spans="1:14">
      <c r="A1107" s="246"/>
      <c r="B1107" s="247"/>
      <c r="C1107" s="248" t="str">
        <f>IF(B1107&lt;&gt;"",MATCH(B1107,'Exhibitor names'!$B$19:$B$118,0),"")</f>
        <v/>
      </c>
      <c r="D1107" s="256"/>
      <c r="E1107" s="250"/>
      <c r="F1107" s="251"/>
      <c r="G1107" s="251"/>
      <c r="H1107" s="257"/>
      <c r="I1107" s="256"/>
      <c r="J1107" s="256"/>
      <c r="K1107" s="255"/>
      <c r="L1107" s="251" t="s">
        <v>244</v>
      </c>
      <c r="M1107" s="250" t="str">
        <f t="shared" si="18"/>
        <v/>
      </c>
      <c r="N1107" s="250"/>
    </row>
    <row r="1108" spans="1:14">
      <c r="A1108" s="246"/>
      <c r="B1108" s="247"/>
      <c r="C1108" s="248" t="str">
        <f>IF(B1108&lt;&gt;"",MATCH(B1108,'Exhibitor names'!$B$19:$B$118,0),"")</f>
        <v/>
      </c>
      <c r="D1108" s="256"/>
      <c r="E1108" s="250"/>
      <c r="F1108" s="251"/>
      <c r="G1108" s="251"/>
      <c r="H1108" s="257"/>
      <c r="I1108" s="256"/>
      <c r="J1108" s="256"/>
      <c r="K1108" s="255"/>
      <c r="L1108" s="251" t="s">
        <v>244</v>
      </c>
      <c r="M1108" s="250" t="str">
        <f t="shared" si="18"/>
        <v/>
      </c>
      <c r="N1108" s="250"/>
    </row>
    <row r="1109" spans="1:14">
      <c r="A1109" s="246"/>
      <c r="B1109" s="247"/>
      <c r="C1109" s="248" t="str">
        <f>IF(B1109&lt;&gt;"",MATCH(B1109,'Exhibitor names'!$B$19:$B$118,0),"")</f>
        <v/>
      </c>
      <c r="D1109" s="256"/>
      <c r="E1109" s="250"/>
      <c r="F1109" s="251"/>
      <c r="G1109" s="251"/>
      <c r="H1109" s="257"/>
      <c r="I1109" s="256"/>
      <c r="J1109" s="256"/>
      <c r="K1109" s="255"/>
      <c r="L1109" s="251" t="s">
        <v>244</v>
      </c>
      <c r="M1109" s="250" t="str">
        <f t="shared" si="18"/>
        <v/>
      </c>
      <c r="N1109" s="250"/>
    </row>
    <row r="1110" spans="1:14">
      <c r="A1110" s="246"/>
      <c r="B1110" s="247"/>
      <c r="C1110" s="248" t="str">
        <f>IF(B1110&lt;&gt;"",MATCH(B1110,'Exhibitor names'!$B$19:$B$118,0),"")</f>
        <v/>
      </c>
      <c r="D1110" s="256"/>
      <c r="E1110" s="250"/>
      <c r="F1110" s="251"/>
      <c r="G1110" s="251"/>
      <c r="H1110" s="257"/>
      <c r="I1110" s="256"/>
      <c r="J1110" s="256"/>
      <c r="K1110" s="255"/>
      <c r="L1110" s="251" t="s">
        <v>244</v>
      </c>
      <c r="M1110" s="250" t="str">
        <f t="shared" si="18"/>
        <v/>
      </c>
      <c r="N1110" s="250"/>
    </row>
    <row r="1111" spans="1:14">
      <c r="A1111" s="246"/>
      <c r="B1111" s="247"/>
      <c r="C1111" s="248" t="str">
        <f>IF(B1111&lt;&gt;"",MATCH(B1111,'Exhibitor names'!$B$19:$B$118,0),"")</f>
        <v/>
      </c>
      <c r="D1111" s="256"/>
      <c r="E1111" s="250"/>
      <c r="F1111" s="251"/>
      <c r="G1111" s="251"/>
      <c r="H1111" s="257"/>
      <c r="I1111" s="256"/>
      <c r="J1111" s="256"/>
      <c r="K1111" s="255"/>
      <c r="L1111" s="251" t="s">
        <v>244</v>
      </c>
      <c r="M1111" s="250" t="str">
        <f t="shared" si="18"/>
        <v/>
      </c>
      <c r="N1111" s="250"/>
    </row>
    <row r="1112" spans="1:14">
      <c r="A1112" s="246"/>
      <c r="B1112" s="247"/>
      <c r="C1112" s="248" t="str">
        <f>IF(B1112&lt;&gt;"",MATCH(B1112,'Exhibitor names'!$B$19:$B$118,0),"")</f>
        <v/>
      </c>
      <c r="D1112" s="256"/>
      <c r="E1112" s="250"/>
      <c r="F1112" s="251"/>
      <c r="G1112" s="251"/>
      <c r="H1112" s="257"/>
      <c r="I1112" s="256"/>
      <c r="J1112" s="256"/>
      <c r="K1112" s="255"/>
      <c r="L1112" s="251" t="s">
        <v>244</v>
      </c>
      <c r="M1112" s="250" t="str">
        <f t="shared" si="18"/>
        <v/>
      </c>
      <c r="N1112" s="250"/>
    </row>
    <row r="1113" spans="1:14">
      <c r="A1113" s="246"/>
      <c r="B1113" s="247"/>
      <c r="C1113" s="248" t="str">
        <f>IF(B1113&lt;&gt;"",MATCH(B1113,'Exhibitor names'!$B$19:$B$118,0),"")</f>
        <v/>
      </c>
      <c r="D1113" s="256"/>
      <c r="E1113" s="250"/>
      <c r="F1113" s="251"/>
      <c r="G1113" s="251"/>
      <c r="H1113" s="257"/>
      <c r="I1113" s="256"/>
      <c r="J1113" s="256"/>
      <c r="K1113" s="255"/>
      <c r="L1113" s="251" t="s">
        <v>244</v>
      </c>
      <c r="M1113" s="250" t="str">
        <f t="shared" si="18"/>
        <v/>
      </c>
      <c r="N1113" s="250"/>
    </row>
    <row r="1114" spans="1:14">
      <c r="A1114" s="246"/>
      <c r="B1114" s="247"/>
      <c r="C1114" s="248" t="str">
        <f>IF(B1114&lt;&gt;"",MATCH(B1114,'Exhibitor names'!$B$19:$B$118,0),"")</f>
        <v/>
      </c>
      <c r="D1114" s="256"/>
      <c r="E1114" s="250"/>
      <c r="F1114" s="251"/>
      <c r="G1114" s="251"/>
      <c r="H1114" s="257"/>
      <c r="I1114" s="256"/>
      <c r="J1114" s="256"/>
      <c r="K1114" s="255"/>
      <c r="L1114" s="251" t="s">
        <v>244</v>
      </c>
      <c r="M1114" s="250" t="str">
        <f t="shared" si="18"/>
        <v/>
      </c>
      <c r="N1114" s="250"/>
    </row>
    <row r="1115" spans="1:14">
      <c r="A1115" s="246"/>
      <c r="B1115" s="247"/>
      <c r="C1115" s="248" t="str">
        <f>IF(B1115&lt;&gt;"",MATCH(B1115,'Exhibitor names'!$B$19:$B$118,0),"")</f>
        <v/>
      </c>
      <c r="D1115" s="256"/>
      <c r="E1115" s="250"/>
      <c r="F1115" s="251"/>
      <c r="G1115" s="251"/>
      <c r="H1115" s="257"/>
      <c r="I1115" s="256"/>
      <c r="J1115" s="256"/>
      <c r="K1115" s="255"/>
      <c r="L1115" s="251" t="s">
        <v>244</v>
      </c>
      <c r="M1115" s="250" t="str">
        <f t="shared" si="18"/>
        <v/>
      </c>
      <c r="N1115" s="250"/>
    </row>
    <row r="1116" spans="1:14">
      <c r="A1116" s="246"/>
      <c r="B1116" s="247"/>
      <c r="C1116" s="248" t="str">
        <f>IF(B1116&lt;&gt;"",MATCH(B1116,'Exhibitor names'!$B$19:$B$118,0),"")</f>
        <v/>
      </c>
      <c r="D1116" s="256"/>
      <c r="E1116" s="250"/>
      <c r="F1116" s="251"/>
      <c r="G1116" s="251"/>
      <c r="H1116" s="257"/>
      <c r="I1116" s="256"/>
      <c r="J1116" s="256"/>
      <c r="K1116" s="255"/>
      <c r="L1116" s="251" t="s">
        <v>244</v>
      </c>
      <c r="M1116" s="250" t="str">
        <f t="shared" ref="M1116:M1179" si="19">IF(AND($A1116&lt;&gt;"",$C1116&lt;&gt;"",$D1116&lt;&gt;"",$H1116&lt;&gt;"",$I1116&lt;&gt;"",$J1116&lt;&gt;""),$A1116,"")</f>
        <v/>
      </c>
      <c r="N1116" s="250"/>
    </row>
    <row r="1117" spans="1:14">
      <c r="A1117" s="246"/>
      <c r="B1117" s="247"/>
      <c r="C1117" s="248" t="str">
        <f>IF(B1117&lt;&gt;"",MATCH(B1117,'Exhibitor names'!$B$19:$B$118,0),"")</f>
        <v/>
      </c>
      <c r="D1117" s="256"/>
      <c r="E1117" s="250"/>
      <c r="F1117" s="251"/>
      <c r="G1117" s="251"/>
      <c r="H1117" s="257"/>
      <c r="I1117" s="256"/>
      <c r="J1117" s="256"/>
      <c r="K1117" s="255"/>
      <c r="L1117" s="251" t="s">
        <v>244</v>
      </c>
      <c r="M1117" s="250" t="str">
        <f t="shared" si="19"/>
        <v/>
      </c>
      <c r="N1117" s="250"/>
    </row>
    <row r="1118" spans="1:14">
      <c r="A1118" s="246"/>
      <c r="B1118" s="247"/>
      <c r="C1118" s="248" t="str">
        <f>IF(B1118&lt;&gt;"",MATCH(B1118,'Exhibitor names'!$B$19:$B$118,0),"")</f>
        <v/>
      </c>
      <c r="D1118" s="256"/>
      <c r="E1118" s="250"/>
      <c r="F1118" s="251"/>
      <c r="G1118" s="251"/>
      <c r="H1118" s="257"/>
      <c r="I1118" s="256"/>
      <c r="J1118" s="256"/>
      <c r="K1118" s="255"/>
      <c r="L1118" s="251" t="s">
        <v>244</v>
      </c>
      <c r="M1118" s="250" t="str">
        <f t="shared" si="19"/>
        <v/>
      </c>
      <c r="N1118" s="250"/>
    </row>
    <row r="1119" spans="1:14">
      <c r="A1119" s="246"/>
      <c r="B1119" s="247"/>
      <c r="C1119" s="248" t="str">
        <f>IF(B1119&lt;&gt;"",MATCH(B1119,'Exhibitor names'!$B$19:$B$118,0),"")</f>
        <v/>
      </c>
      <c r="D1119" s="256"/>
      <c r="E1119" s="250"/>
      <c r="F1119" s="251"/>
      <c r="G1119" s="251"/>
      <c r="H1119" s="257"/>
      <c r="I1119" s="256"/>
      <c r="J1119" s="256"/>
      <c r="K1119" s="255"/>
      <c r="L1119" s="251" t="s">
        <v>244</v>
      </c>
      <c r="M1119" s="250" t="str">
        <f t="shared" si="19"/>
        <v/>
      </c>
      <c r="N1119" s="250"/>
    </row>
    <row r="1120" spans="1:14">
      <c r="A1120" s="246"/>
      <c r="B1120" s="247"/>
      <c r="C1120" s="248" t="str">
        <f>IF(B1120&lt;&gt;"",MATCH(B1120,'Exhibitor names'!$B$19:$B$118,0),"")</f>
        <v/>
      </c>
      <c r="D1120" s="256"/>
      <c r="E1120" s="250"/>
      <c r="F1120" s="251"/>
      <c r="G1120" s="251"/>
      <c r="H1120" s="257"/>
      <c r="I1120" s="256"/>
      <c r="J1120" s="256"/>
      <c r="K1120" s="255"/>
      <c r="L1120" s="251" t="s">
        <v>244</v>
      </c>
      <c r="M1120" s="250" t="str">
        <f t="shared" si="19"/>
        <v/>
      </c>
      <c r="N1120" s="250"/>
    </row>
    <row r="1121" spans="1:14">
      <c r="A1121" s="246"/>
      <c r="B1121" s="247"/>
      <c r="C1121" s="248" t="str">
        <f>IF(B1121&lt;&gt;"",MATCH(B1121,'Exhibitor names'!$B$19:$B$118,0),"")</f>
        <v/>
      </c>
      <c r="D1121" s="256"/>
      <c r="E1121" s="250"/>
      <c r="F1121" s="251"/>
      <c r="G1121" s="251"/>
      <c r="H1121" s="257"/>
      <c r="I1121" s="256"/>
      <c r="J1121" s="256"/>
      <c r="K1121" s="255"/>
      <c r="L1121" s="251" t="s">
        <v>244</v>
      </c>
      <c r="M1121" s="250" t="str">
        <f t="shared" si="19"/>
        <v/>
      </c>
      <c r="N1121" s="250"/>
    </row>
    <row r="1122" spans="1:14">
      <c r="A1122" s="246"/>
      <c r="B1122" s="247"/>
      <c r="C1122" s="248" t="str">
        <f>IF(B1122&lt;&gt;"",MATCH(B1122,'Exhibitor names'!$B$19:$B$118,0),"")</f>
        <v/>
      </c>
      <c r="D1122" s="256"/>
      <c r="E1122" s="250"/>
      <c r="F1122" s="251"/>
      <c r="G1122" s="251"/>
      <c r="H1122" s="257"/>
      <c r="I1122" s="256"/>
      <c r="J1122" s="256"/>
      <c r="K1122" s="255"/>
      <c r="L1122" s="251" t="s">
        <v>244</v>
      </c>
      <c r="M1122" s="250" t="str">
        <f t="shared" si="19"/>
        <v/>
      </c>
      <c r="N1122" s="250"/>
    </row>
    <row r="1123" spans="1:14">
      <c r="A1123" s="246"/>
      <c r="B1123" s="247"/>
      <c r="C1123" s="248" t="str">
        <f>IF(B1123&lt;&gt;"",MATCH(B1123,'Exhibitor names'!$B$19:$B$118,0),"")</f>
        <v/>
      </c>
      <c r="D1123" s="256"/>
      <c r="E1123" s="250"/>
      <c r="F1123" s="251"/>
      <c r="G1123" s="251"/>
      <c r="H1123" s="257"/>
      <c r="I1123" s="256"/>
      <c r="J1123" s="256"/>
      <c r="K1123" s="255"/>
      <c r="L1123" s="251" t="s">
        <v>244</v>
      </c>
      <c r="M1123" s="250" t="str">
        <f t="shared" si="19"/>
        <v/>
      </c>
      <c r="N1123" s="250"/>
    </row>
    <row r="1124" spans="1:14">
      <c r="A1124" s="246"/>
      <c r="B1124" s="247"/>
      <c r="C1124" s="248" t="str">
        <f>IF(B1124&lt;&gt;"",MATCH(B1124,'Exhibitor names'!$B$19:$B$118,0),"")</f>
        <v/>
      </c>
      <c r="D1124" s="256"/>
      <c r="E1124" s="250"/>
      <c r="F1124" s="251"/>
      <c r="G1124" s="251"/>
      <c r="H1124" s="257"/>
      <c r="I1124" s="256"/>
      <c r="J1124" s="256"/>
      <c r="K1124" s="255"/>
      <c r="L1124" s="251" t="s">
        <v>244</v>
      </c>
      <c r="M1124" s="250" t="str">
        <f t="shared" si="19"/>
        <v/>
      </c>
      <c r="N1124" s="250"/>
    </row>
    <row r="1125" spans="1:14">
      <c r="A1125" s="246"/>
      <c r="B1125" s="247"/>
      <c r="C1125" s="248" t="str">
        <f>IF(B1125&lt;&gt;"",MATCH(B1125,'Exhibitor names'!$B$19:$B$118,0),"")</f>
        <v/>
      </c>
      <c r="D1125" s="256"/>
      <c r="E1125" s="250"/>
      <c r="F1125" s="251"/>
      <c r="G1125" s="251"/>
      <c r="H1125" s="257"/>
      <c r="I1125" s="256"/>
      <c r="J1125" s="256"/>
      <c r="K1125" s="255"/>
      <c r="L1125" s="251" t="s">
        <v>244</v>
      </c>
      <c r="M1125" s="250" t="str">
        <f t="shared" si="19"/>
        <v/>
      </c>
      <c r="N1125" s="250"/>
    </row>
    <row r="1126" spans="1:14">
      <c r="A1126" s="246"/>
      <c r="B1126" s="247"/>
      <c r="C1126" s="248" t="str">
        <f>IF(B1126&lt;&gt;"",MATCH(B1126,'Exhibitor names'!$B$19:$B$118,0),"")</f>
        <v/>
      </c>
      <c r="D1126" s="256"/>
      <c r="E1126" s="250"/>
      <c r="F1126" s="251"/>
      <c r="G1126" s="251"/>
      <c r="H1126" s="257"/>
      <c r="I1126" s="256"/>
      <c r="J1126" s="256"/>
      <c r="K1126" s="255"/>
      <c r="L1126" s="251" t="s">
        <v>244</v>
      </c>
      <c r="M1126" s="250" t="str">
        <f t="shared" si="19"/>
        <v/>
      </c>
      <c r="N1126" s="250"/>
    </row>
    <row r="1127" spans="1:14">
      <c r="A1127" s="246"/>
      <c r="B1127" s="247"/>
      <c r="C1127" s="248" t="str">
        <f>IF(B1127&lt;&gt;"",MATCH(B1127,'Exhibitor names'!$B$19:$B$118,0),"")</f>
        <v/>
      </c>
      <c r="D1127" s="256"/>
      <c r="E1127" s="250"/>
      <c r="F1127" s="251"/>
      <c r="G1127" s="251"/>
      <c r="H1127" s="257"/>
      <c r="I1127" s="256"/>
      <c r="J1127" s="256"/>
      <c r="K1127" s="255"/>
      <c r="L1127" s="251" t="s">
        <v>244</v>
      </c>
      <c r="M1127" s="250" t="str">
        <f t="shared" si="19"/>
        <v/>
      </c>
      <c r="N1127" s="250"/>
    </row>
    <row r="1128" spans="1:14">
      <c r="A1128" s="246"/>
      <c r="B1128" s="247"/>
      <c r="C1128" s="248" t="str">
        <f>IF(B1128&lt;&gt;"",MATCH(B1128,'Exhibitor names'!$B$19:$B$118,0),"")</f>
        <v/>
      </c>
      <c r="D1128" s="256"/>
      <c r="E1128" s="250"/>
      <c r="F1128" s="251"/>
      <c r="G1128" s="251"/>
      <c r="H1128" s="257"/>
      <c r="I1128" s="256"/>
      <c r="J1128" s="256"/>
      <c r="K1128" s="255"/>
      <c r="L1128" s="251" t="s">
        <v>244</v>
      </c>
      <c r="M1128" s="250" t="str">
        <f t="shared" si="19"/>
        <v/>
      </c>
      <c r="N1128" s="250"/>
    </row>
    <row r="1129" spans="1:14">
      <c r="A1129" s="246"/>
      <c r="B1129" s="247"/>
      <c r="C1129" s="248" t="str">
        <f>IF(B1129&lt;&gt;"",MATCH(B1129,'Exhibitor names'!$B$19:$B$118,0),"")</f>
        <v/>
      </c>
      <c r="D1129" s="256"/>
      <c r="E1129" s="250"/>
      <c r="F1129" s="251"/>
      <c r="G1129" s="251"/>
      <c r="H1129" s="257"/>
      <c r="I1129" s="256"/>
      <c r="J1129" s="256"/>
      <c r="K1129" s="255"/>
      <c r="L1129" s="251" t="s">
        <v>244</v>
      </c>
      <c r="M1129" s="250" t="str">
        <f t="shared" si="19"/>
        <v/>
      </c>
      <c r="N1129" s="250"/>
    </row>
    <row r="1130" spans="1:14">
      <c r="A1130" s="246"/>
      <c r="B1130" s="247"/>
      <c r="C1130" s="248" t="str">
        <f>IF(B1130&lt;&gt;"",MATCH(B1130,'Exhibitor names'!$B$19:$B$118,0),"")</f>
        <v/>
      </c>
      <c r="D1130" s="256"/>
      <c r="E1130" s="250"/>
      <c r="F1130" s="251"/>
      <c r="G1130" s="251"/>
      <c r="H1130" s="257"/>
      <c r="I1130" s="256"/>
      <c r="J1130" s="256"/>
      <c r="K1130" s="255"/>
      <c r="L1130" s="251" t="s">
        <v>244</v>
      </c>
      <c r="M1130" s="250" t="str">
        <f t="shared" si="19"/>
        <v/>
      </c>
      <c r="N1130" s="250"/>
    </row>
    <row r="1131" spans="1:14">
      <c r="A1131" s="246"/>
      <c r="B1131" s="247"/>
      <c r="C1131" s="248" t="str">
        <f>IF(B1131&lt;&gt;"",MATCH(B1131,'Exhibitor names'!$B$19:$B$118,0),"")</f>
        <v/>
      </c>
      <c r="D1131" s="256"/>
      <c r="E1131" s="250"/>
      <c r="F1131" s="251"/>
      <c r="G1131" s="251"/>
      <c r="H1131" s="257"/>
      <c r="I1131" s="256"/>
      <c r="J1131" s="256"/>
      <c r="K1131" s="255"/>
      <c r="L1131" s="251" t="s">
        <v>244</v>
      </c>
      <c r="M1131" s="250" t="str">
        <f t="shared" si="19"/>
        <v/>
      </c>
      <c r="N1131" s="250"/>
    </row>
    <row r="1132" spans="1:14">
      <c r="A1132" s="246"/>
      <c r="B1132" s="247"/>
      <c r="C1132" s="248" t="str">
        <f>IF(B1132&lt;&gt;"",MATCH(B1132,'Exhibitor names'!$B$19:$B$118,0),"")</f>
        <v/>
      </c>
      <c r="D1132" s="256"/>
      <c r="E1132" s="250"/>
      <c r="F1132" s="251"/>
      <c r="G1132" s="251"/>
      <c r="H1132" s="257"/>
      <c r="I1132" s="256"/>
      <c r="J1132" s="256"/>
      <c r="K1132" s="255"/>
      <c r="L1132" s="251" t="s">
        <v>244</v>
      </c>
      <c r="M1132" s="250" t="str">
        <f t="shared" si="19"/>
        <v/>
      </c>
      <c r="N1132" s="250"/>
    </row>
    <row r="1133" spans="1:14">
      <c r="A1133" s="246"/>
      <c r="B1133" s="247"/>
      <c r="C1133" s="248" t="str">
        <f>IF(B1133&lt;&gt;"",MATCH(B1133,'Exhibitor names'!$B$19:$B$118,0),"")</f>
        <v/>
      </c>
      <c r="D1133" s="256"/>
      <c r="E1133" s="250"/>
      <c r="F1133" s="251"/>
      <c r="G1133" s="251"/>
      <c r="H1133" s="257"/>
      <c r="I1133" s="256"/>
      <c r="J1133" s="256"/>
      <c r="K1133" s="255"/>
      <c r="L1133" s="251" t="s">
        <v>244</v>
      </c>
      <c r="M1133" s="250" t="str">
        <f t="shared" si="19"/>
        <v/>
      </c>
      <c r="N1133" s="250"/>
    </row>
    <row r="1134" spans="1:14">
      <c r="A1134" s="246"/>
      <c r="B1134" s="247"/>
      <c r="C1134" s="248" t="str">
        <f>IF(B1134&lt;&gt;"",MATCH(B1134,'Exhibitor names'!$B$19:$B$118,0),"")</f>
        <v/>
      </c>
      <c r="D1134" s="256"/>
      <c r="E1134" s="250"/>
      <c r="F1134" s="251"/>
      <c r="G1134" s="251"/>
      <c r="H1134" s="257"/>
      <c r="I1134" s="256"/>
      <c r="J1134" s="256"/>
      <c r="K1134" s="255"/>
      <c r="L1134" s="251" t="s">
        <v>244</v>
      </c>
      <c r="M1134" s="250" t="str">
        <f t="shared" si="19"/>
        <v/>
      </c>
      <c r="N1134" s="250"/>
    </row>
    <row r="1135" spans="1:14">
      <c r="A1135" s="246"/>
      <c r="B1135" s="247"/>
      <c r="C1135" s="248" t="str">
        <f>IF(B1135&lt;&gt;"",MATCH(B1135,'Exhibitor names'!$B$19:$B$118,0),"")</f>
        <v/>
      </c>
      <c r="D1135" s="256"/>
      <c r="E1135" s="250"/>
      <c r="F1135" s="251"/>
      <c r="G1135" s="251"/>
      <c r="H1135" s="257"/>
      <c r="I1135" s="256"/>
      <c r="J1135" s="256"/>
      <c r="K1135" s="255"/>
      <c r="L1135" s="251" t="s">
        <v>244</v>
      </c>
      <c r="M1135" s="250" t="str">
        <f t="shared" si="19"/>
        <v/>
      </c>
      <c r="N1135" s="250"/>
    </row>
    <row r="1136" spans="1:14">
      <c r="A1136" s="246"/>
      <c r="B1136" s="247"/>
      <c r="C1136" s="248" t="str">
        <f>IF(B1136&lt;&gt;"",MATCH(B1136,'Exhibitor names'!$B$19:$B$118,0),"")</f>
        <v/>
      </c>
      <c r="D1136" s="256"/>
      <c r="E1136" s="250"/>
      <c r="F1136" s="251"/>
      <c r="G1136" s="251"/>
      <c r="H1136" s="257"/>
      <c r="I1136" s="256"/>
      <c r="J1136" s="256"/>
      <c r="K1136" s="255"/>
      <c r="L1136" s="251" t="s">
        <v>244</v>
      </c>
      <c r="M1136" s="250" t="str">
        <f t="shared" si="19"/>
        <v/>
      </c>
      <c r="N1136" s="250"/>
    </row>
    <row r="1137" spans="1:14">
      <c r="A1137" s="246"/>
      <c r="B1137" s="247"/>
      <c r="C1137" s="248" t="str">
        <f>IF(B1137&lt;&gt;"",MATCH(B1137,'Exhibitor names'!$B$19:$B$118,0),"")</f>
        <v/>
      </c>
      <c r="D1137" s="256"/>
      <c r="E1137" s="250"/>
      <c r="F1137" s="251"/>
      <c r="G1137" s="251"/>
      <c r="H1137" s="257"/>
      <c r="I1137" s="256"/>
      <c r="J1137" s="256"/>
      <c r="K1137" s="255"/>
      <c r="L1137" s="251" t="s">
        <v>244</v>
      </c>
      <c r="M1137" s="250" t="str">
        <f t="shared" si="19"/>
        <v/>
      </c>
      <c r="N1137" s="250"/>
    </row>
    <row r="1138" spans="1:14">
      <c r="A1138" s="246"/>
      <c r="B1138" s="247"/>
      <c r="C1138" s="248" t="str">
        <f>IF(B1138&lt;&gt;"",MATCH(B1138,'Exhibitor names'!$B$19:$B$118,0),"")</f>
        <v/>
      </c>
      <c r="D1138" s="256"/>
      <c r="E1138" s="250"/>
      <c r="F1138" s="251"/>
      <c r="G1138" s="251"/>
      <c r="H1138" s="257"/>
      <c r="I1138" s="256"/>
      <c r="J1138" s="256"/>
      <c r="K1138" s="255"/>
      <c r="L1138" s="251" t="s">
        <v>244</v>
      </c>
      <c r="M1138" s="250" t="str">
        <f t="shared" si="19"/>
        <v/>
      </c>
      <c r="N1138" s="250"/>
    </row>
    <row r="1139" spans="1:14">
      <c r="A1139" s="246"/>
      <c r="B1139" s="247"/>
      <c r="C1139" s="248" t="str">
        <f>IF(B1139&lt;&gt;"",MATCH(B1139,'Exhibitor names'!$B$19:$B$118,0),"")</f>
        <v/>
      </c>
      <c r="D1139" s="256"/>
      <c r="E1139" s="250"/>
      <c r="F1139" s="251"/>
      <c r="G1139" s="251"/>
      <c r="H1139" s="257"/>
      <c r="I1139" s="256"/>
      <c r="J1139" s="256"/>
      <c r="K1139" s="255"/>
      <c r="L1139" s="251" t="s">
        <v>244</v>
      </c>
      <c r="M1139" s="250" t="str">
        <f t="shared" si="19"/>
        <v/>
      </c>
      <c r="N1139" s="250"/>
    </row>
    <row r="1140" spans="1:14">
      <c r="A1140" s="246"/>
      <c r="B1140" s="247"/>
      <c r="C1140" s="248" t="str">
        <f>IF(B1140&lt;&gt;"",MATCH(B1140,'Exhibitor names'!$B$19:$B$118,0),"")</f>
        <v/>
      </c>
      <c r="D1140" s="256"/>
      <c r="E1140" s="250"/>
      <c r="F1140" s="251"/>
      <c r="G1140" s="251"/>
      <c r="H1140" s="257"/>
      <c r="I1140" s="256"/>
      <c r="J1140" s="256"/>
      <c r="K1140" s="255"/>
      <c r="L1140" s="251" t="s">
        <v>244</v>
      </c>
      <c r="M1140" s="250" t="str">
        <f t="shared" si="19"/>
        <v/>
      </c>
      <c r="N1140" s="250"/>
    </row>
    <row r="1141" spans="1:14">
      <c r="A1141" s="246"/>
      <c r="B1141" s="247"/>
      <c r="C1141" s="248" t="str">
        <f>IF(B1141&lt;&gt;"",MATCH(B1141,'Exhibitor names'!$B$19:$B$118,0),"")</f>
        <v/>
      </c>
      <c r="D1141" s="256"/>
      <c r="E1141" s="250"/>
      <c r="F1141" s="251"/>
      <c r="G1141" s="251"/>
      <c r="H1141" s="257"/>
      <c r="I1141" s="256"/>
      <c r="J1141" s="256"/>
      <c r="K1141" s="255"/>
      <c r="L1141" s="251" t="s">
        <v>244</v>
      </c>
      <c r="M1141" s="250" t="str">
        <f t="shared" si="19"/>
        <v/>
      </c>
      <c r="N1141" s="250"/>
    </row>
    <row r="1142" spans="1:14">
      <c r="A1142" s="246"/>
      <c r="B1142" s="247"/>
      <c r="C1142" s="248" t="str">
        <f>IF(B1142&lt;&gt;"",MATCH(B1142,'Exhibitor names'!$B$19:$B$118,0),"")</f>
        <v/>
      </c>
      <c r="D1142" s="256"/>
      <c r="E1142" s="250"/>
      <c r="F1142" s="251"/>
      <c r="G1142" s="251"/>
      <c r="H1142" s="257"/>
      <c r="I1142" s="256"/>
      <c r="J1142" s="256"/>
      <c r="K1142" s="255"/>
      <c r="L1142" s="251" t="s">
        <v>244</v>
      </c>
      <c r="M1142" s="250" t="str">
        <f t="shared" si="19"/>
        <v/>
      </c>
      <c r="N1142" s="250"/>
    </row>
    <row r="1143" spans="1:14">
      <c r="A1143" s="246"/>
      <c r="B1143" s="247"/>
      <c r="C1143" s="248" t="str">
        <f>IF(B1143&lt;&gt;"",MATCH(B1143,'Exhibitor names'!$B$19:$B$118,0),"")</f>
        <v/>
      </c>
      <c r="D1143" s="256"/>
      <c r="E1143" s="250"/>
      <c r="F1143" s="251"/>
      <c r="G1143" s="251"/>
      <c r="H1143" s="257"/>
      <c r="I1143" s="256"/>
      <c r="J1143" s="256"/>
      <c r="K1143" s="255"/>
      <c r="L1143" s="251" t="s">
        <v>244</v>
      </c>
      <c r="M1143" s="250" t="str">
        <f t="shared" si="19"/>
        <v/>
      </c>
      <c r="N1143" s="250"/>
    </row>
    <row r="1144" spans="1:14">
      <c r="A1144" s="246"/>
      <c r="B1144" s="247"/>
      <c r="C1144" s="248" t="str">
        <f>IF(B1144&lt;&gt;"",MATCH(B1144,'Exhibitor names'!$B$19:$B$118,0),"")</f>
        <v/>
      </c>
      <c r="D1144" s="256"/>
      <c r="E1144" s="250"/>
      <c r="F1144" s="251"/>
      <c r="G1144" s="251"/>
      <c r="H1144" s="257"/>
      <c r="I1144" s="256"/>
      <c r="J1144" s="256"/>
      <c r="K1144" s="255"/>
      <c r="L1144" s="251" t="s">
        <v>244</v>
      </c>
      <c r="M1144" s="250" t="str">
        <f t="shared" si="19"/>
        <v/>
      </c>
      <c r="N1144" s="250"/>
    </row>
    <row r="1145" spans="1:14">
      <c r="A1145" s="246"/>
      <c r="B1145" s="247"/>
      <c r="C1145" s="248" t="str">
        <f>IF(B1145&lt;&gt;"",MATCH(B1145,'Exhibitor names'!$B$19:$B$118,0),"")</f>
        <v/>
      </c>
      <c r="D1145" s="256"/>
      <c r="E1145" s="250"/>
      <c r="F1145" s="251"/>
      <c r="G1145" s="251"/>
      <c r="H1145" s="257"/>
      <c r="I1145" s="256"/>
      <c r="J1145" s="256"/>
      <c r="K1145" s="255"/>
      <c r="L1145" s="251" t="s">
        <v>244</v>
      </c>
      <c r="M1145" s="250" t="str">
        <f t="shared" si="19"/>
        <v/>
      </c>
      <c r="N1145" s="250"/>
    </row>
    <row r="1146" spans="1:14">
      <c r="A1146" s="246"/>
      <c r="B1146" s="247"/>
      <c r="C1146" s="248" t="str">
        <f>IF(B1146&lt;&gt;"",MATCH(B1146,'Exhibitor names'!$B$19:$B$118,0),"")</f>
        <v/>
      </c>
      <c r="D1146" s="256"/>
      <c r="E1146" s="250"/>
      <c r="F1146" s="251"/>
      <c r="G1146" s="251"/>
      <c r="H1146" s="257"/>
      <c r="I1146" s="256"/>
      <c r="J1146" s="256"/>
      <c r="K1146" s="255"/>
      <c r="L1146" s="251" t="s">
        <v>244</v>
      </c>
      <c r="M1146" s="250" t="str">
        <f t="shared" si="19"/>
        <v/>
      </c>
      <c r="N1146" s="250"/>
    </row>
    <row r="1147" spans="1:14">
      <c r="A1147" s="246"/>
      <c r="B1147" s="247"/>
      <c r="C1147" s="248" t="str">
        <f>IF(B1147&lt;&gt;"",MATCH(B1147,'Exhibitor names'!$B$19:$B$118,0),"")</f>
        <v/>
      </c>
      <c r="D1147" s="256"/>
      <c r="E1147" s="250"/>
      <c r="F1147" s="251"/>
      <c r="G1147" s="251"/>
      <c r="H1147" s="257"/>
      <c r="I1147" s="256"/>
      <c r="J1147" s="256"/>
      <c r="K1147" s="255"/>
      <c r="L1147" s="251" t="s">
        <v>244</v>
      </c>
      <c r="M1147" s="250" t="str">
        <f t="shared" si="19"/>
        <v/>
      </c>
      <c r="N1147" s="250"/>
    </row>
    <row r="1148" spans="1:14">
      <c r="A1148" s="246"/>
      <c r="B1148" s="247"/>
      <c r="C1148" s="248" t="str">
        <f>IF(B1148&lt;&gt;"",MATCH(B1148,'Exhibitor names'!$B$19:$B$118,0),"")</f>
        <v/>
      </c>
      <c r="D1148" s="256"/>
      <c r="E1148" s="250"/>
      <c r="F1148" s="251"/>
      <c r="G1148" s="251"/>
      <c r="H1148" s="257"/>
      <c r="I1148" s="256"/>
      <c r="J1148" s="256"/>
      <c r="K1148" s="255"/>
      <c r="L1148" s="251" t="s">
        <v>244</v>
      </c>
      <c r="M1148" s="250" t="str">
        <f t="shared" si="19"/>
        <v/>
      </c>
      <c r="N1148" s="250"/>
    </row>
    <row r="1149" spans="1:14">
      <c r="A1149" s="246"/>
      <c r="B1149" s="247"/>
      <c r="C1149" s="248" t="str">
        <f>IF(B1149&lt;&gt;"",MATCH(B1149,'Exhibitor names'!$B$19:$B$118,0),"")</f>
        <v/>
      </c>
      <c r="D1149" s="256"/>
      <c r="E1149" s="250"/>
      <c r="F1149" s="251"/>
      <c r="G1149" s="251"/>
      <c r="H1149" s="257"/>
      <c r="I1149" s="256"/>
      <c r="J1149" s="256"/>
      <c r="K1149" s="255"/>
      <c r="L1149" s="251" t="s">
        <v>244</v>
      </c>
      <c r="M1149" s="250" t="str">
        <f t="shared" si="19"/>
        <v/>
      </c>
      <c r="N1149" s="250"/>
    </row>
    <row r="1150" spans="1:14">
      <c r="A1150" s="246"/>
      <c r="B1150" s="247"/>
      <c r="C1150" s="248" t="str">
        <f>IF(B1150&lt;&gt;"",MATCH(B1150,'Exhibitor names'!$B$19:$B$118,0),"")</f>
        <v/>
      </c>
      <c r="D1150" s="256"/>
      <c r="E1150" s="250"/>
      <c r="F1150" s="251"/>
      <c r="G1150" s="251"/>
      <c r="H1150" s="257"/>
      <c r="I1150" s="256"/>
      <c r="J1150" s="256"/>
      <c r="K1150" s="255"/>
      <c r="L1150" s="251" t="s">
        <v>244</v>
      </c>
      <c r="M1150" s="250" t="str">
        <f t="shared" si="19"/>
        <v/>
      </c>
      <c r="N1150" s="250"/>
    </row>
    <row r="1151" spans="1:14">
      <c r="A1151" s="246"/>
      <c r="B1151" s="247"/>
      <c r="C1151" s="248" t="str">
        <f>IF(B1151&lt;&gt;"",MATCH(B1151,'Exhibitor names'!$B$19:$B$118,0),"")</f>
        <v/>
      </c>
      <c r="D1151" s="256"/>
      <c r="E1151" s="250"/>
      <c r="F1151" s="251"/>
      <c r="G1151" s="251"/>
      <c r="H1151" s="257"/>
      <c r="I1151" s="256"/>
      <c r="J1151" s="256"/>
      <c r="K1151" s="255"/>
      <c r="L1151" s="251" t="s">
        <v>244</v>
      </c>
      <c r="M1151" s="250" t="str">
        <f t="shared" si="19"/>
        <v/>
      </c>
      <c r="N1151" s="250"/>
    </row>
    <row r="1152" spans="1:14">
      <c r="A1152" s="246"/>
      <c r="B1152" s="247"/>
      <c r="C1152" s="248" t="str">
        <f>IF(B1152&lt;&gt;"",MATCH(B1152,'Exhibitor names'!$B$19:$B$118,0),"")</f>
        <v/>
      </c>
      <c r="D1152" s="256"/>
      <c r="E1152" s="250"/>
      <c r="F1152" s="251"/>
      <c r="G1152" s="251"/>
      <c r="H1152" s="257"/>
      <c r="I1152" s="256"/>
      <c r="J1152" s="256"/>
      <c r="K1152" s="255"/>
      <c r="L1152" s="251" t="s">
        <v>244</v>
      </c>
      <c r="M1152" s="250" t="str">
        <f t="shared" si="19"/>
        <v/>
      </c>
      <c r="N1152" s="250"/>
    </row>
    <row r="1153" spans="1:14">
      <c r="A1153" s="246"/>
      <c r="B1153" s="247"/>
      <c r="C1153" s="248" t="str">
        <f>IF(B1153&lt;&gt;"",MATCH(B1153,'Exhibitor names'!$B$19:$B$118,0),"")</f>
        <v/>
      </c>
      <c r="D1153" s="256"/>
      <c r="E1153" s="250"/>
      <c r="F1153" s="251"/>
      <c r="G1153" s="251"/>
      <c r="H1153" s="257"/>
      <c r="I1153" s="256"/>
      <c r="J1153" s="256"/>
      <c r="K1153" s="255"/>
      <c r="L1153" s="251" t="s">
        <v>244</v>
      </c>
      <c r="M1153" s="250" t="str">
        <f t="shared" si="19"/>
        <v/>
      </c>
      <c r="N1153" s="250"/>
    </row>
    <row r="1154" spans="1:14">
      <c r="A1154" s="246"/>
      <c r="B1154" s="247"/>
      <c r="C1154" s="248" t="str">
        <f>IF(B1154&lt;&gt;"",MATCH(B1154,'Exhibitor names'!$B$19:$B$118,0),"")</f>
        <v/>
      </c>
      <c r="D1154" s="256"/>
      <c r="E1154" s="250"/>
      <c r="F1154" s="251"/>
      <c r="G1154" s="251"/>
      <c r="H1154" s="257"/>
      <c r="I1154" s="256"/>
      <c r="J1154" s="256"/>
      <c r="K1154" s="255"/>
      <c r="L1154" s="251" t="s">
        <v>244</v>
      </c>
      <c r="M1154" s="250" t="str">
        <f t="shared" si="19"/>
        <v/>
      </c>
      <c r="N1154" s="250"/>
    </row>
    <row r="1155" spans="1:14">
      <c r="A1155" s="246"/>
      <c r="B1155" s="247"/>
      <c r="C1155" s="248" t="str">
        <f>IF(B1155&lt;&gt;"",MATCH(B1155,'Exhibitor names'!$B$19:$B$118,0),"")</f>
        <v/>
      </c>
      <c r="D1155" s="256"/>
      <c r="E1155" s="250"/>
      <c r="F1155" s="251"/>
      <c r="G1155" s="251"/>
      <c r="H1155" s="257"/>
      <c r="I1155" s="256"/>
      <c r="J1155" s="256"/>
      <c r="K1155" s="255"/>
      <c r="L1155" s="251" t="s">
        <v>244</v>
      </c>
      <c r="M1155" s="250" t="str">
        <f t="shared" si="19"/>
        <v/>
      </c>
      <c r="N1155" s="250"/>
    </row>
    <row r="1156" spans="1:14">
      <c r="A1156" s="246"/>
      <c r="B1156" s="247"/>
      <c r="C1156" s="248" t="str">
        <f>IF(B1156&lt;&gt;"",MATCH(B1156,'Exhibitor names'!$B$19:$B$118,0),"")</f>
        <v/>
      </c>
      <c r="D1156" s="256"/>
      <c r="E1156" s="250"/>
      <c r="F1156" s="251"/>
      <c r="G1156" s="251"/>
      <c r="H1156" s="257"/>
      <c r="I1156" s="256"/>
      <c r="J1156" s="256"/>
      <c r="K1156" s="255"/>
      <c r="L1156" s="251" t="s">
        <v>244</v>
      </c>
      <c r="M1156" s="250" t="str">
        <f t="shared" si="19"/>
        <v/>
      </c>
      <c r="N1156" s="250"/>
    </row>
    <row r="1157" spans="1:14">
      <c r="A1157" s="246"/>
      <c r="B1157" s="247"/>
      <c r="C1157" s="248" t="str">
        <f>IF(B1157&lt;&gt;"",MATCH(B1157,'Exhibitor names'!$B$19:$B$118,0),"")</f>
        <v/>
      </c>
      <c r="D1157" s="256"/>
      <c r="E1157" s="250"/>
      <c r="F1157" s="251"/>
      <c r="G1157" s="251"/>
      <c r="H1157" s="257"/>
      <c r="I1157" s="256"/>
      <c r="J1157" s="256"/>
      <c r="K1157" s="255"/>
      <c r="L1157" s="251" t="s">
        <v>244</v>
      </c>
      <c r="M1157" s="250" t="str">
        <f t="shared" si="19"/>
        <v/>
      </c>
      <c r="N1157" s="250"/>
    </row>
    <row r="1158" spans="1:14">
      <c r="A1158" s="246"/>
      <c r="B1158" s="247"/>
      <c r="C1158" s="248" t="str">
        <f>IF(B1158&lt;&gt;"",MATCH(B1158,'Exhibitor names'!$B$19:$B$118,0),"")</f>
        <v/>
      </c>
      <c r="D1158" s="256"/>
      <c r="E1158" s="250"/>
      <c r="F1158" s="251"/>
      <c r="G1158" s="251"/>
      <c r="H1158" s="257"/>
      <c r="I1158" s="256"/>
      <c r="J1158" s="256"/>
      <c r="K1158" s="255"/>
      <c r="L1158" s="251" t="s">
        <v>244</v>
      </c>
      <c r="M1158" s="250" t="str">
        <f t="shared" si="19"/>
        <v/>
      </c>
      <c r="N1158" s="250"/>
    </row>
    <row r="1159" spans="1:14">
      <c r="A1159" s="246"/>
      <c r="B1159" s="247"/>
      <c r="C1159" s="248" t="str">
        <f>IF(B1159&lt;&gt;"",MATCH(B1159,'Exhibitor names'!$B$19:$B$118,0),"")</f>
        <v/>
      </c>
      <c r="D1159" s="256"/>
      <c r="E1159" s="250"/>
      <c r="F1159" s="251"/>
      <c r="G1159" s="251"/>
      <c r="H1159" s="257"/>
      <c r="I1159" s="256"/>
      <c r="J1159" s="256"/>
      <c r="K1159" s="255"/>
      <c r="L1159" s="251" t="s">
        <v>244</v>
      </c>
      <c r="M1159" s="250" t="str">
        <f t="shared" si="19"/>
        <v/>
      </c>
      <c r="N1159" s="250"/>
    </row>
    <row r="1160" spans="1:14">
      <c r="A1160" s="246"/>
      <c r="B1160" s="247"/>
      <c r="C1160" s="248" t="str">
        <f>IF(B1160&lt;&gt;"",MATCH(B1160,'Exhibitor names'!$B$19:$B$118,0),"")</f>
        <v/>
      </c>
      <c r="D1160" s="256"/>
      <c r="E1160" s="250"/>
      <c r="F1160" s="251"/>
      <c r="G1160" s="251"/>
      <c r="H1160" s="257"/>
      <c r="I1160" s="256"/>
      <c r="J1160" s="256"/>
      <c r="K1160" s="255"/>
      <c r="L1160" s="251" t="s">
        <v>244</v>
      </c>
      <c r="M1160" s="250" t="str">
        <f t="shared" si="19"/>
        <v/>
      </c>
      <c r="N1160" s="250"/>
    </row>
    <row r="1161" spans="1:14">
      <c r="A1161" s="246"/>
      <c r="B1161" s="247"/>
      <c r="C1161" s="248" t="str">
        <f>IF(B1161&lt;&gt;"",MATCH(B1161,'Exhibitor names'!$B$19:$B$118,0),"")</f>
        <v/>
      </c>
      <c r="D1161" s="256"/>
      <c r="E1161" s="250"/>
      <c r="F1161" s="251"/>
      <c r="G1161" s="251"/>
      <c r="H1161" s="257"/>
      <c r="I1161" s="256"/>
      <c r="J1161" s="256"/>
      <c r="K1161" s="255"/>
      <c r="L1161" s="251" t="s">
        <v>244</v>
      </c>
      <c r="M1161" s="250" t="str">
        <f t="shared" si="19"/>
        <v/>
      </c>
      <c r="N1161" s="250"/>
    </row>
    <row r="1162" spans="1:14">
      <c r="A1162" s="246"/>
      <c r="B1162" s="247"/>
      <c r="C1162" s="248" t="str">
        <f>IF(B1162&lt;&gt;"",MATCH(B1162,'Exhibitor names'!$B$19:$B$118,0),"")</f>
        <v/>
      </c>
      <c r="D1162" s="256"/>
      <c r="E1162" s="250"/>
      <c r="F1162" s="251"/>
      <c r="G1162" s="251"/>
      <c r="H1162" s="257"/>
      <c r="I1162" s="256"/>
      <c r="J1162" s="256"/>
      <c r="K1162" s="255"/>
      <c r="L1162" s="251" t="s">
        <v>244</v>
      </c>
      <c r="M1162" s="250" t="str">
        <f t="shared" si="19"/>
        <v/>
      </c>
      <c r="N1162" s="250"/>
    </row>
    <row r="1163" spans="1:14">
      <c r="A1163" s="246"/>
      <c r="B1163" s="247"/>
      <c r="C1163" s="248" t="str">
        <f>IF(B1163&lt;&gt;"",MATCH(B1163,'Exhibitor names'!$B$19:$B$118,0),"")</f>
        <v/>
      </c>
      <c r="D1163" s="256"/>
      <c r="E1163" s="250"/>
      <c r="F1163" s="251"/>
      <c r="G1163" s="251"/>
      <c r="H1163" s="257"/>
      <c r="I1163" s="256"/>
      <c r="J1163" s="256"/>
      <c r="K1163" s="255"/>
      <c r="L1163" s="251" t="s">
        <v>244</v>
      </c>
      <c r="M1163" s="250" t="str">
        <f t="shared" si="19"/>
        <v/>
      </c>
      <c r="N1163" s="250"/>
    </row>
    <row r="1164" spans="1:14">
      <c r="A1164" s="246"/>
      <c r="B1164" s="247"/>
      <c r="C1164" s="248" t="str">
        <f>IF(B1164&lt;&gt;"",MATCH(B1164,'Exhibitor names'!$B$19:$B$118,0),"")</f>
        <v/>
      </c>
      <c r="D1164" s="256"/>
      <c r="E1164" s="250"/>
      <c r="F1164" s="251"/>
      <c r="G1164" s="251"/>
      <c r="H1164" s="257"/>
      <c r="I1164" s="256"/>
      <c r="J1164" s="256"/>
      <c r="K1164" s="255"/>
      <c r="L1164" s="251" t="s">
        <v>244</v>
      </c>
      <c r="M1164" s="250" t="str">
        <f t="shared" si="19"/>
        <v/>
      </c>
      <c r="N1164" s="250"/>
    </row>
    <row r="1165" spans="1:14">
      <c r="A1165" s="246"/>
      <c r="B1165" s="247"/>
      <c r="C1165" s="248" t="str">
        <f>IF(B1165&lt;&gt;"",MATCH(B1165,'Exhibitor names'!$B$19:$B$118,0),"")</f>
        <v/>
      </c>
      <c r="D1165" s="256"/>
      <c r="E1165" s="250"/>
      <c r="F1165" s="251"/>
      <c r="G1165" s="251"/>
      <c r="H1165" s="257"/>
      <c r="I1165" s="256"/>
      <c r="J1165" s="256"/>
      <c r="K1165" s="255"/>
      <c r="L1165" s="251" t="s">
        <v>244</v>
      </c>
      <c r="M1165" s="250" t="str">
        <f t="shared" si="19"/>
        <v/>
      </c>
      <c r="N1165" s="250"/>
    </row>
    <row r="1166" spans="1:14">
      <c r="A1166" s="246"/>
      <c r="B1166" s="247"/>
      <c r="C1166" s="248" t="str">
        <f>IF(B1166&lt;&gt;"",MATCH(B1166,'Exhibitor names'!$B$19:$B$118,0),"")</f>
        <v/>
      </c>
      <c r="D1166" s="256"/>
      <c r="E1166" s="250"/>
      <c r="F1166" s="251"/>
      <c r="G1166" s="251"/>
      <c r="H1166" s="257"/>
      <c r="I1166" s="256"/>
      <c r="J1166" s="256"/>
      <c r="K1166" s="255"/>
      <c r="L1166" s="251" t="s">
        <v>244</v>
      </c>
      <c r="M1166" s="250" t="str">
        <f t="shared" si="19"/>
        <v/>
      </c>
      <c r="N1166" s="250"/>
    </row>
    <row r="1167" spans="1:14">
      <c r="A1167" s="246"/>
      <c r="B1167" s="247"/>
      <c r="C1167" s="248" t="str">
        <f>IF(B1167&lt;&gt;"",MATCH(B1167,'Exhibitor names'!$B$19:$B$118,0),"")</f>
        <v/>
      </c>
      <c r="D1167" s="256"/>
      <c r="E1167" s="250"/>
      <c r="F1167" s="251"/>
      <c r="G1167" s="251"/>
      <c r="H1167" s="257"/>
      <c r="I1167" s="256"/>
      <c r="J1167" s="256"/>
      <c r="K1167" s="255"/>
      <c r="L1167" s="251" t="s">
        <v>244</v>
      </c>
      <c r="M1167" s="250" t="str">
        <f t="shared" si="19"/>
        <v/>
      </c>
      <c r="N1167" s="250"/>
    </row>
    <row r="1168" spans="1:14">
      <c r="A1168" s="246"/>
      <c r="B1168" s="247"/>
      <c r="C1168" s="248" t="str">
        <f>IF(B1168&lt;&gt;"",MATCH(B1168,'Exhibitor names'!$B$19:$B$118,0),"")</f>
        <v/>
      </c>
      <c r="D1168" s="256"/>
      <c r="E1168" s="250"/>
      <c r="F1168" s="251"/>
      <c r="G1168" s="251"/>
      <c r="H1168" s="257"/>
      <c r="I1168" s="256"/>
      <c r="J1168" s="256"/>
      <c r="K1168" s="255"/>
      <c r="L1168" s="251" t="s">
        <v>244</v>
      </c>
      <c r="M1168" s="250" t="str">
        <f t="shared" si="19"/>
        <v/>
      </c>
      <c r="N1168" s="250"/>
    </row>
    <row r="1169" spans="1:14">
      <c r="A1169" s="246"/>
      <c r="B1169" s="247"/>
      <c r="C1169" s="248" t="str">
        <f>IF(B1169&lt;&gt;"",MATCH(B1169,'Exhibitor names'!$B$19:$B$118,0),"")</f>
        <v/>
      </c>
      <c r="D1169" s="256"/>
      <c r="E1169" s="250"/>
      <c r="F1169" s="251"/>
      <c r="G1169" s="251"/>
      <c r="H1169" s="257"/>
      <c r="I1169" s="256"/>
      <c r="J1169" s="256"/>
      <c r="K1169" s="255"/>
      <c r="L1169" s="251" t="s">
        <v>244</v>
      </c>
      <c r="M1169" s="250" t="str">
        <f t="shared" si="19"/>
        <v/>
      </c>
      <c r="N1169" s="250"/>
    </row>
    <row r="1170" spans="1:14">
      <c r="A1170" s="246"/>
      <c r="B1170" s="247"/>
      <c r="C1170" s="248" t="str">
        <f>IF(B1170&lt;&gt;"",MATCH(B1170,'Exhibitor names'!$B$19:$B$118,0),"")</f>
        <v/>
      </c>
      <c r="D1170" s="256"/>
      <c r="E1170" s="250"/>
      <c r="F1170" s="251"/>
      <c r="G1170" s="251"/>
      <c r="H1170" s="257"/>
      <c r="I1170" s="256"/>
      <c r="J1170" s="256"/>
      <c r="K1170" s="255"/>
      <c r="L1170" s="251" t="s">
        <v>244</v>
      </c>
      <c r="M1170" s="250" t="str">
        <f t="shared" si="19"/>
        <v/>
      </c>
      <c r="N1170" s="250"/>
    </row>
    <row r="1171" spans="1:14">
      <c r="A1171" s="246"/>
      <c r="B1171" s="247"/>
      <c r="C1171" s="248" t="str">
        <f>IF(B1171&lt;&gt;"",MATCH(B1171,'Exhibitor names'!$B$19:$B$118,0),"")</f>
        <v/>
      </c>
      <c r="D1171" s="256"/>
      <c r="E1171" s="250"/>
      <c r="F1171" s="251"/>
      <c r="G1171" s="251"/>
      <c r="H1171" s="257"/>
      <c r="I1171" s="256"/>
      <c r="J1171" s="256"/>
      <c r="K1171" s="255"/>
      <c r="L1171" s="251" t="s">
        <v>244</v>
      </c>
      <c r="M1171" s="250" t="str">
        <f t="shared" si="19"/>
        <v/>
      </c>
      <c r="N1171" s="250"/>
    </row>
    <row r="1172" spans="1:14">
      <c r="A1172" s="246"/>
      <c r="B1172" s="247"/>
      <c r="C1172" s="248" t="str">
        <f>IF(B1172&lt;&gt;"",MATCH(B1172,'Exhibitor names'!$B$19:$B$118,0),"")</f>
        <v/>
      </c>
      <c r="D1172" s="256"/>
      <c r="E1172" s="250"/>
      <c r="F1172" s="251"/>
      <c r="G1172" s="251"/>
      <c r="H1172" s="257"/>
      <c r="I1172" s="256"/>
      <c r="J1172" s="256"/>
      <c r="K1172" s="255"/>
      <c r="L1172" s="251" t="s">
        <v>244</v>
      </c>
      <c r="M1172" s="250" t="str">
        <f t="shared" si="19"/>
        <v/>
      </c>
      <c r="N1172" s="250"/>
    </row>
    <row r="1173" spans="1:14">
      <c r="A1173" s="246"/>
      <c r="B1173" s="247"/>
      <c r="C1173" s="248" t="str">
        <f>IF(B1173&lt;&gt;"",MATCH(B1173,'Exhibitor names'!$B$19:$B$118,0),"")</f>
        <v/>
      </c>
      <c r="D1173" s="256"/>
      <c r="E1173" s="250"/>
      <c r="F1173" s="251"/>
      <c r="G1173" s="251"/>
      <c r="H1173" s="257"/>
      <c r="I1173" s="256"/>
      <c r="J1173" s="256"/>
      <c r="K1173" s="255"/>
      <c r="L1173" s="251" t="s">
        <v>244</v>
      </c>
      <c r="M1173" s="250" t="str">
        <f t="shared" si="19"/>
        <v/>
      </c>
      <c r="N1173" s="250"/>
    </row>
    <row r="1174" spans="1:14">
      <c r="A1174" s="246"/>
      <c r="B1174" s="247"/>
      <c r="C1174" s="248" t="str">
        <f>IF(B1174&lt;&gt;"",MATCH(B1174,'Exhibitor names'!$B$19:$B$118,0),"")</f>
        <v/>
      </c>
      <c r="D1174" s="256"/>
      <c r="E1174" s="250"/>
      <c r="F1174" s="251"/>
      <c r="G1174" s="251"/>
      <c r="H1174" s="257"/>
      <c r="I1174" s="256"/>
      <c r="J1174" s="256"/>
      <c r="K1174" s="255"/>
      <c r="L1174" s="251" t="s">
        <v>244</v>
      </c>
      <c r="M1174" s="250" t="str">
        <f t="shared" si="19"/>
        <v/>
      </c>
      <c r="N1174" s="250"/>
    </row>
    <row r="1175" spans="1:14">
      <c r="A1175" s="246"/>
      <c r="B1175" s="247"/>
      <c r="C1175" s="248" t="str">
        <f>IF(B1175&lt;&gt;"",MATCH(B1175,'Exhibitor names'!$B$19:$B$118,0),"")</f>
        <v/>
      </c>
      <c r="D1175" s="256"/>
      <c r="E1175" s="250"/>
      <c r="F1175" s="251"/>
      <c r="G1175" s="251"/>
      <c r="H1175" s="257"/>
      <c r="I1175" s="256"/>
      <c r="J1175" s="256"/>
      <c r="K1175" s="255"/>
      <c r="L1175" s="251" t="s">
        <v>244</v>
      </c>
      <c r="M1175" s="250" t="str">
        <f t="shared" si="19"/>
        <v/>
      </c>
      <c r="N1175" s="250"/>
    </row>
    <row r="1176" spans="1:14">
      <c r="A1176" s="246"/>
      <c r="B1176" s="247"/>
      <c r="C1176" s="248" t="str">
        <f>IF(B1176&lt;&gt;"",MATCH(B1176,'Exhibitor names'!$B$19:$B$118,0),"")</f>
        <v/>
      </c>
      <c r="D1176" s="256"/>
      <c r="E1176" s="250"/>
      <c r="F1176" s="251"/>
      <c r="G1176" s="251"/>
      <c r="H1176" s="257"/>
      <c r="I1176" s="256"/>
      <c r="J1176" s="256"/>
      <c r="K1176" s="255"/>
      <c r="L1176" s="251" t="s">
        <v>244</v>
      </c>
      <c r="M1176" s="250" t="str">
        <f t="shared" si="19"/>
        <v/>
      </c>
      <c r="N1176" s="250"/>
    </row>
    <row r="1177" spans="1:14">
      <c r="A1177" s="246"/>
      <c r="B1177" s="247"/>
      <c r="C1177" s="248" t="str">
        <f>IF(B1177&lt;&gt;"",MATCH(B1177,'Exhibitor names'!$B$19:$B$118,0),"")</f>
        <v/>
      </c>
      <c r="D1177" s="256"/>
      <c r="E1177" s="250"/>
      <c r="F1177" s="251"/>
      <c r="G1177" s="251"/>
      <c r="H1177" s="257"/>
      <c r="I1177" s="256"/>
      <c r="J1177" s="256"/>
      <c r="K1177" s="255"/>
      <c r="L1177" s="251" t="s">
        <v>244</v>
      </c>
      <c r="M1177" s="250" t="str">
        <f t="shared" si="19"/>
        <v/>
      </c>
      <c r="N1177" s="250"/>
    </row>
    <row r="1178" spans="1:14">
      <c r="A1178" s="246"/>
      <c r="B1178" s="247"/>
      <c r="C1178" s="248" t="str">
        <f>IF(B1178&lt;&gt;"",MATCH(B1178,'Exhibitor names'!$B$19:$B$118,0),"")</f>
        <v/>
      </c>
      <c r="D1178" s="256"/>
      <c r="E1178" s="250"/>
      <c r="F1178" s="251"/>
      <c r="G1178" s="251"/>
      <c r="H1178" s="257"/>
      <c r="I1178" s="256"/>
      <c r="J1178" s="256"/>
      <c r="K1178" s="255"/>
      <c r="L1178" s="251" t="s">
        <v>244</v>
      </c>
      <c r="M1178" s="250" t="str">
        <f t="shared" si="19"/>
        <v/>
      </c>
      <c r="N1178" s="250"/>
    </row>
    <row r="1179" spans="1:14">
      <c r="A1179" s="246"/>
      <c r="B1179" s="247"/>
      <c r="C1179" s="248" t="str">
        <f>IF(B1179&lt;&gt;"",MATCH(B1179,'Exhibitor names'!$B$19:$B$118,0),"")</f>
        <v/>
      </c>
      <c r="D1179" s="256"/>
      <c r="E1179" s="250"/>
      <c r="F1179" s="251"/>
      <c r="G1179" s="251"/>
      <c r="H1179" s="257"/>
      <c r="I1179" s="256"/>
      <c r="J1179" s="256"/>
      <c r="K1179" s="255"/>
      <c r="L1179" s="251" t="s">
        <v>244</v>
      </c>
      <c r="M1179" s="250" t="str">
        <f t="shared" si="19"/>
        <v/>
      </c>
      <c r="N1179" s="250"/>
    </row>
    <row r="1180" spans="1:14">
      <c r="A1180" s="246"/>
      <c r="B1180" s="247"/>
      <c r="C1180" s="248" t="str">
        <f>IF(B1180&lt;&gt;"",MATCH(B1180,'Exhibitor names'!$B$19:$B$118,0),"")</f>
        <v/>
      </c>
      <c r="D1180" s="256"/>
      <c r="E1180" s="250"/>
      <c r="F1180" s="251"/>
      <c r="G1180" s="251"/>
      <c r="H1180" s="257"/>
      <c r="I1180" s="256"/>
      <c r="J1180" s="256"/>
      <c r="K1180" s="255"/>
      <c r="L1180" s="251" t="s">
        <v>244</v>
      </c>
      <c r="M1180" s="250" t="str">
        <f t="shared" ref="M1180:M1243" si="20">IF(AND($A1180&lt;&gt;"",$C1180&lt;&gt;"",$D1180&lt;&gt;"",$H1180&lt;&gt;"",$I1180&lt;&gt;"",$J1180&lt;&gt;""),$A1180,"")</f>
        <v/>
      </c>
      <c r="N1180" s="250"/>
    </row>
    <row r="1181" spans="1:14">
      <c r="A1181" s="246"/>
      <c r="B1181" s="247"/>
      <c r="C1181" s="248" t="str">
        <f>IF(B1181&lt;&gt;"",MATCH(B1181,'Exhibitor names'!$B$19:$B$118,0),"")</f>
        <v/>
      </c>
      <c r="D1181" s="256"/>
      <c r="E1181" s="250"/>
      <c r="F1181" s="251"/>
      <c r="G1181" s="251"/>
      <c r="H1181" s="257"/>
      <c r="I1181" s="256"/>
      <c r="J1181" s="256"/>
      <c r="K1181" s="255"/>
      <c r="L1181" s="251" t="s">
        <v>244</v>
      </c>
      <c r="M1181" s="250" t="str">
        <f t="shared" si="20"/>
        <v/>
      </c>
      <c r="N1181" s="250"/>
    </row>
    <row r="1182" spans="1:14">
      <c r="A1182" s="246"/>
      <c r="B1182" s="247"/>
      <c r="C1182" s="248" t="str">
        <f>IF(B1182&lt;&gt;"",MATCH(B1182,'Exhibitor names'!$B$19:$B$118,0),"")</f>
        <v/>
      </c>
      <c r="D1182" s="256"/>
      <c r="E1182" s="250"/>
      <c r="F1182" s="251"/>
      <c r="G1182" s="251"/>
      <c r="H1182" s="257"/>
      <c r="I1182" s="256"/>
      <c r="J1182" s="256"/>
      <c r="K1182" s="255"/>
      <c r="L1182" s="251" t="s">
        <v>244</v>
      </c>
      <c r="M1182" s="250" t="str">
        <f t="shared" si="20"/>
        <v/>
      </c>
      <c r="N1182" s="250"/>
    </row>
    <row r="1183" spans="1:14">
      <c r="A1183" s="246"/>
      <c r="B1183" s="247"/>
      <c r="C1183" s="248" t="str">
        <f>IF(B1183&lt;&gt;"",MATCH(B1183,'Exhibitor names'!$B$19:$B$118,0),"")</f>
        <v/>
      </c>
      <c r="D1183" s="256"/>
      <c r="E1183" s="250"/>
      <c r="F1183" s="251"/>
      <c r="G1183" s="251"/>
      <c r="H1183" s="257"/>
      <c r="I1183" s="256"/>
      <c r="J1183" s="256"/>
      <c r="K1183" s="255"/>
      <c r="L1183" s="251" t="s">
        <v>244</v>
      </c>
      <c r="M1183" s="250" t="str">
        <f t="shared" si="20"/>
        <v/>
      </c>
      <c r="N1183" s="250"/>
    </row>
    <row r="1184" spans="1:14">
      <c r="A1184" s="246"/>
      <c r="B1184" s="247"/>
      <c r="C1184" s="248" t="str">
        <f>IF(B1184&lt;&gt;"",MATCH(B1184,'Exhibitor names'!$B$19:$B$118,0),"")</f>
        <v/>
      </c>
      <c r="D1184" s="256"/>
      <c r="E1184" s="250"/>
      <c r="F1184" s="251"/>
      <c r="G1184" s="251"/>
      <c r="H1184" s="257"/>
      <c r="I1184" s="256"/>
      <c r="J1184" s="256"/>
      <c r="K1184" s="255"/>
      <c r="L1184" s="251" t="s">
        <v>244</v>
      </c>
      <c r="M1184" s="250" t="str">
        <f t="shared" si="20"/>
        <v/>
      </c>
      <c r="N1184" s="250"/>
    </row>
    <row r="1185" spans="1:14">
      <c r="A1185" s="246"/>
      <c r="B1185" s="247"/>
      <c r="C1185" s="248" t="str">
        <f>IF(B1185&lt;&gt;"",MATCH(B1185,'Exhibitor names'!$B$19:$B$118,0),"")</f>
        <v/>
      </c>
      <c r="D1185" s="256"/>
      <c r="E1185" s="250"/>
      <c r="F1185" s="251"/>
      <c r="G1185" s="251"/>
      <c r="H1185" s="257"/>
      <c r="I1185" s="256"/>
      <c r="J1185" s="256"/>
      <c r="K1185" s="255"/>
      <c r="L1185" s="251" t="s">
        <v>244</v>
      </c>
      <c r="M1185" s="250" t="str">
        <f t="shared" si="20"/>
        <v/>
      </c>
      <c r="N1185" s="250"/>
    </row>
    <row r="1186" spans="1:14">
      <c r="A1186" s="246"/>
      <c r="B1186" s="247"/>
      <c r="C1186" s="248" t="str">
        <f>IF(B1186&lt;&gt;"",MATCH(B1186,'Exhibitor names'!$B$19:$B$118,0),"")</f>
        <v/>
      </c>
      <c r="D1186" s="256"/>
      <c r="E1186" s="250"/>
      <c r="F1186" s="251"/>
      <c r="G1186" s="251"/>
      <c r="H1186" s="257"/>
      <c r="I1186" s="256"/>
      <c r="J1186" s="256"/>
      <c r="K1186" s="255"/>
      <c r="L1186" s="251" t="s">
        <v>244</v>
      </c>
      <c r="M1186" s="250" t="str">
        <f t="shared" si="20"/>
        <v/>
      </c>
      <c r="N1186" s="250"/>
    </row>
    <row r="1187" spans="1:14">
      <c r="A1187" s="246"/>
      <c r="B1187" s="247"/>
      <c r="C1187" s="248" t="str">
        <f>IF(B1187&lt;&gt;"",MATCH(B1187,'Exhibitor names'!$B$19:$B$118,0),"")</f>
        <v/>
      </c>
      <c r="D1187" s="256"/>
      <c r="E1187" s="250"/>
      <c r="F1187" s="251"/>
      <c r="G1187" s="251"/>
      <c r="H1187" s="257"/>
      <c r="I1187" s="256"/>
      <c r="J1187" s="256"/>
      <c r="K1187" s="255"/>
      <c r="L1187" s="251" t="s">
        <v>244</v>
      </c>
      <c r="M1187" s="250" t="str">
        <f t="shared" si="20"/>
        <v/>
      </c>
      <c r="N1187" s="250"/>
    </row>
    <row r="1188" spans="1:14">
      <c r="A1188" s="246"/>
      <c r="B1188" s="247"/>
      <c r="C1188" s="248" t="str">
        <f>IF(B1188&lt;&gt;"",MATCH(B1188,'Exhibitor names'!$B$19:$B$118,0),"")</f>
        <v/>
      </c>
      <c r="D1188" s="256"/>
      <c r="E1188" s="250"/>
      <c r="F1188" s="251"/>
      <c r="G1188" s="251"/>
      <c r="H1188" s="257"/>
      <c r="I1188" s="256"/>
      <c r="J1188" s="256"/>
      <c r="K1188" s="255"/>
      <c r="L1188" s="251" t="s">
        <v>244</v>
      </c>
      <c r="M1188" s="250" t="str">
        <f t="shared" si="20"/>
        <v/>
      </c>
      <c r="N1188" s="250"/>
    </row>
    <row r="1189" spans="1:14">
      <c r="A1189" s="246"/>
      <c r="B1189" s="247"/>
      <c r="C1189" s="248" t="str">
        <f>IF(B1189&lt;&gt;"",MATCH(B1189,'Exhibitor names'!$B$19:$B$118,0),"")</f>
        <v/>
      </c>
      <c r="D1189" s="256"/>
      <c r="E1189" s="250"/>
      <c r="F1189" s="251"/>
      <c r="G1189" s="251"/>
      <c r="H1189" s="257"/>
      <c r="I1189" s="256"/>
      <c r="J1189" s="256"/>
      <c r="K1189" s="255"/>
      <c r="L1189" s="251" t="s">
        <v>244</v>
      </c>
      <c r="M1189" s="250" t="str">
        <f t="shared" si="20"/>
        <v/>
      </c>
      <c r="N1189" s="250"/>
    </row>
    <row r="1190" spans="1:14">
      <c r="A1190" s="246"/>
      <c r="B1190" s="247"/>
      <c r="C1190" s="248" t="str">
        <f>IF(B1190&lt;&gt;"",MATCH(B1190,'Exhibitor names'!$B$19:$B$118,0),"")</f>
        <v/>
      </c>
      <c r="D1190" s="256"/>
      <c r="E1190" s="250"/>
      <c r="F1190" s="251"/>
      <c r="G1190" s="251"/>
      <c r="H1190" s="257"/>
      <c r="I1190" s="256"/>
      <c r="J1190" s="256"/>
      <c r="K1190" s="255"/>
      <c r="L1190" s="251" t="s">
        <v>244</v>
      </c>
      <c r="M1190" s="250" t="str">
        <f t="shared" si="20"/>
        <v/>
      </c>
      <c r="N1190" s="250"/>
    </row>
    <row r="1191" spans="1:14">
      <c r="A1191" s="246"/>
      <c r="B1191" s="247"/>
      <c r="C1191" s="248" t="str">
        <f>IF(B1191&lt;&gt;"",MATCH(B1191,'Exhibitor names'!$B$19:$B$118,0),"")</f>
        <v/>
      </c>
      <c r="D1191" s="256"/>
      <c r="E1191" s="250"/>
      <c r="F1191" s="251"/>
      <c r="G1191" s="251"/>
      <c r="H1191" s="257"/>
      <c r="I1191" s="256"/>
      <c r="J1191" s="256"/>
      <c r="K1191" s="255"/>
      <c r="L1191" s="251" t="s">
        <v>244</v>
      </c>
      <c r="M1191" s="250" t="str">
        <f t="shared" si="20"/>
        <v/>
      </c>
      <c r="N1191" s="250"/>
    </row>
    <row r="1192" spans="1:14">
      <c r="A1192" s="246"/>
      <c r="B1192" s="247"/>
      <c r="C1192" s="248" t="str">
        <f>IF(B1192&lt;&gt;"",MATCH(B1192,'Exhibitor names'!$B$19:$B$118,0),"")</f>
        <v/>
      </c>
      <c r="D1192" s="256"/>
      <c r="E1192" s="250"/>
      <c r="F1192" s="251"/>
      <c r="G1192" s="251"/>
      <c r="H1192" s="257"/>
      <c r="I1192" s="256"/>
      <c r="J1192" s="256"/>
      <c r="K1192" s="255"/>
      <c r="L1192" s="251" t="s">
        <v>244</v>
      </c>
      <c r="M1192" s="250" t="str">
        <f t="shared" si="20"/>
        <v/>
      </c>
      <c r="N1192" s="250"/>
    </row>
    <row r="1193" spans="1:14">
      <c r="A1193" s="246"/>
      <c r="B1193" s="247"/>
      <c r="C1193" s="248" t="str">
        <f>IF(B1193&lt;&gt;"",MATCH(B1193,'Exhibitor names'!$B$19:$B$118,0),"")</f>
        <v/>
      </c>
      <c r="D1193" s="256"/>
      <c r="E1193" s="250"/>
      <c r="F1193" s="251"/>
      <c r="G1193" s="251"/>
      <c r="H1193" s="257"/>
      <c r="I1193" s="256"/>
      <c r="J1193" s="256"/>
      <c r="K1193" s="255"/>
      <c r="L1193" s="251" t="s">
        <v>244</v>
      </c>
      <c r="M1193" s="250" t="str">
        <f t="shared" si="20"/>
        <v/>
      </c>
      <c r="N1193" s="250"/>
    </row>
    <row r="1194" spans="1:14">
      <c r="A1194" s="246"/>
      <c r="B1194" s="247"/>
      <c r="C1194" s="248" t="str">
        <f>IF(B1194&lt;&gt;"",MATCH(B1194,'Exhibitor names'!$B$19:$B$118,0),"")</f>
        <v/>
      </c>
      <c r="D1194" s="256"/>
      <c r="E1194" s="250"/>
      <c r="F1194" s="251"/>
      <c r="G1194" s="251"/>
      <c r="H1194" s="257"/>
      <c r="I1194" s="256"/>
      <c r="J1194" s="256"/>
      <c r="K1194" s="255"/>
      <c r="L1194" s="251" t="s">
        <v>244</v>
      </c>
      <c r="M1194" s="250" t="str">
        <f t="shared" si="20"/>
        <v/>
      </c>
      <c r="N1194" s="250"/>
    </row>
    <row r="1195" spans="1:14">
      <c r="A1195" s="246"/>
      <c r="B1195" s="247"/>
      <c r="C1195" s="248" t="str">
        <f>IF(B1195&lt;&gt;"",MATCH(B1195,'Exhibitor names'!$B$19:$B$118,0),"")</f>
        <v/>
      </c>
      <c r="D1195" s="256"/>
      <c r="E1195" s="250"/>
      <c r="F1195" s="251"/>
      <c r="G1195" s="251"/>
      <c r="H1195" s="257"/>
      <c r="I1195" s="256"/>
      <c r="J1195" s="256"/>
      <c r="K1195" s="255"/>
      <c r="L1195" s="251" t="s">
        <v>244</v>
      </c>
      <c r="M1195" s="250" t="str">
        <f t="shared" si="20"/>
        <v/>
      </c>
      <c r="N1195" s="250"/>
    </row>
    <row r="1196" spans="1:14">
      <c r="A1196" s="246"/>
      <c r="B1196" s="247"/>
      <c r="C1196" s="248" t="str">
        <f>IF(B1196&lt;&gt;"",MATCH(B1196,'Exhibitor names'!$B$19:$B$118,0),"")</f>
        <v/>
      </c>
      <c r="D1196" s="256"/>
      <c r="E1196" s="250"/>
      <c r="F1196" s="251"/>
      <c r="G1196" s="251"/>
      <c r="H1196" s="257"/>
      <c r="I1196" s="256"/>
      <c r="J1196" s="256"/>
      <c r="K1196" s="255"/>
      <c r="L1196" s="251" t="s">
        <v>244</v>
      </c>
      <c r="M1196" s="250" t="str">
        <f t="shared" si="20"/>
        <v/>
      </c>
      <c r="N1196" s="250"/>
    </row>
    <row r="1197" spans="1:14">
      <c r="A1197" s="246"/>
      <c r="B1197" s="247"/>
      <c r="C1197" s="248" t="str">
        <f>IF(B1197&lt;&gt;"",MATCH(B1197,'Exhibitor names'!$B$19:$B$118,0),"")</f>
        <v/>
      </c>
      <c r="D1197" s="256"/>
      <c r="E1197" s="250"/>
      <c r="F1197" s="251"/>
      <c r="G1197" s="251"/>
      <c r="H1197" s="257"/>
      <c r="I1197" s="256"/>
      <c r="J1197" s="256"/>
      <c r="K1197" s="255"/>
      <c r="L1197" s="251" t="s">
        <v>244</v>
      </c>
      <c r="M1197" s="250" t="str">
        <f t="shared" si="20"/>
        <v/>
      </c>
      <c r="N1197" s="250"/>
    </row>
    <row r="1198" spans="1:14">
      <c r="A1198" s="246"/>
      <c r="B1198" s="247"/>
      <c r="C1198" s="248" t="str">
        <f>IF(B1198&lt;&gt;"",MATCH(B1198,'Exhibitor names'!$B$19:$B$118,0),"")</f>
        <v/>
      </c>
      <c r="D1198" s="256"/>
      <c r="E1198" s="250"/>
      <c r="F1198" s="251"/>
      <c r="G1198" s="251"/>
      <c r="H1198" s="257"/>
      <c r="I1198" s="256"/>
      <c r="J1198" s="256"/>
      <c r="K1198" s="255"/>
      <c r="L1198" s="251" t="s">
        <v>244</v>
      </c>
      <c r="M1198" s="250" t="str">
        <f t="shared" si="20"/>
        <v/>
      </c>
      <c r="N1198" s="250"/>
    </row>
    <row r="1199" spans="1:14">
      <c r="A1199" s="246"/>
      <c r="B1199" s="247"/>
      <c r="C1199" s="248" t="str">
        <f>IF(B1199&lt;&gt;"",MATCH(B1199,'Exhibitor names'!$B$19:$B$118,0),"")</f>
        <v/>
      </c>
      <c r="D1199" s="256"/>
      <c r="E1199" s="250"/>
      <c r="F1199" s="251"/>
      <c r="G1199" s="251"/>
      <c r="H1199" s="257"/>
      <c r="I1199" s="256"/>
      <c r="J1199" s="256"/>
      <c r="K1199" s="255"/>
      <c r="L1199" s="251" t="s">
        <v>244</v>
      </c>
      <c r="M1199" s="250" t="str">
        <f t="shared" si="20"/>
        <v/>
      </c>
      <c r="N1199" s="250"/>
    </row>
    <row r="1200" spans="1:14">
      <c r="A1200" s="246"/>
      <c r="B1200" s="247"/>
      <c r="C1200" s="248" t="str">
        <f>IF(B1200&lt;&gt;"",MATCH(B1200,'Exhibitor names'!$B$19:$B$118,0),"")</f>
        <v/>
      </c>
      <c r="D1200" s="256"/>
      <c r="E1200" s="250"/>
      <c r="F1200" s="251"/>
      <c r="G1200" s="251"/>
      <c r="H1200" s="257"/>
      <c r="I1200" s="256"/>
      <c r="J1200" s="256"/>
      <c r="K1200" s="255"/>
      <c r="L1200" s="251" t="s">
        <v>244</v>
      </c>
      <c r="M1200" s="250" t="str">
        <f t="shared" si="20"/>
        <v/>
      </c>
      <c r="N1200" s="250"/>
    </row>
    <row r="1201" spans="1:14">
      <c r="A1201" s="246"/>
      <c r="B1201" s="247"/>
      <c r="C1201" s="248" t="str">
        <f>IF(B1201&lt;&gt;"",MATCH(B1201,'Exhibitor names'!$B$19:$B$118,0),"")</f>
        <v/>
      </c>
      <c r="D1201" s="256"/>
      <c r="E1201" s="250"/>
      <c r="F1201" s="251"/>
      <c r="G1201" s="251"/>
      <c r="H1201" s="257"/>
      <c r="I1201" s="256"/>
      <c r="J1201" s="256"/>
      <c r="K1201" s="255"/>
      <c r="L1201" s="251" t="s">
        <v>244</v>
      </c>
      <c r="M1201" s="250" t="str">
        <f t="shared" si="20"/>
        <v/>
      </c>
      <c r="N1201" s="250"/>
    </row>
    <row r="1202" spans="1:14">
      <c r="A1202" s="246"/>
      <c r="B1202" s="247"/>
      <c r="C1202" s="248" t="str">
        <f>IF(B1202&lt;&gt;"",MATCH(B1202,'Exhibitor names'!$B$19:$B$118,0),"")</f>
        <v/>
      </c>
      <c r="D1202" s="256"/>
      <c r="E1202" s="250"/>
      <c r="F1202" s="251"/>
      <c r="G1202" s="251"/>
      <c r="H1202" s="257"/>
      <c r="I1202" s="256"/>
      <c r="J1202" s="256"/>
      <c r="K1202" s="255"/>
      <c r="L1202" s="251" t="s">
        <v>244</v>
      </c>
      <c r="M1202" s="250" t="str">
        <f t="shared" si="20"/>
        <v/>
      </c>
      <c r="N1202" s="250"/>
    </row>
    <row r="1203" spans="1:14">
      <c r="A1203" s="246"/>
      <c r="B1203" s="247"/>
      <c r="C1203" s="248" t="str">
        <f>IF(B1203&lt;&gt;"",MATCH(B1203,'Exhibitor names'!$B$19:$B$118,0),"")</f>
        <v/>
      </c>
      <c r="D1203" s="256"/>
      <c r="E1203" s="250"/>
      <c r="F1203" s="251"/>
      <c r="G1203" s="251"/>
      <c r="H1203" s="257"/>
      <c r="I1203" s="256"/>
      <c r="J1203" s="256"/>
      <c r="K1203" s="255"/>
      <c r="L1203" s="251" t="s">
        <v>244</v>
      </c>
      <c r="M1203" s="250" t="str">
        <f t="shared" si="20"/>
        <v/>
      </c>
      <c r="N1203" s="250"/>
    </row>
    <row r="1204" spans="1:14">
      <c r="A1204" s="246"/>
      <c r="B1204" s="247"/>
      <c r="C1204" s="248" t="str">
        <f>IF(B1204&lt;&gt;"",MATCH(B1204,'Exhibitor names'!$B$19:$B$118,0),"")</f>
        <v/>
      </c>
      <c r="D1204" s="256"/>
      <c r="E1204" s="250"/>
      <c r="F1204" s="251"/>
      <c r="G1204" s="251"/>
      <c r="H1204" s="257"/>
      <c r="I1204" s="256"/>
      <c r="J1204" s="256"/>
      <c r="K1204" s="255"/>
      <c r="L1204" s="251" t="s">
        <v>244</v>
      </c>
      <c r="M1204" s="250" t="str">
        <f t="shared" si="20"/>
        <v/>
      </c>
      <c r="N1204" s="250"/>
    </row>
    <row r="1205" spans="1:14">
      <c r="A1205" s="246"/>
      <c r="B1205" s="247"/>
      <c r="C1205" s="248" t="str">
        <f>IF(B1205&lt;&gt;"",MATCH(B1205,'Exhibitor names'!$B$19:$B$118,0),"")</f>
        <v/>
      </c>
      <c r="D1205" s="256"/>
      <c r="E1205" s="250"/>
      <c r="F1205" s="251"/>
      <c r="G1205" s="251"/>
      <c r="H1205" s="257"/>
      <c r="I1205" s="256"/>
      <c r="J1205" s="256"/>
      <c r="K1205" s="255"/>
      <c r="L1205" s="251" t="s">
        <v>244</v>
      </c>
      <c r="M1205" s="250" t="str">
        <f t="shared" si="20"/>
        <v/>
      </c>
      <c r="N1205" s="250"/>
    </row>
    <row r="1206" spans="1:14">
      <c r="A1206" s="246"/>
      <c r="B1206" s="247"/>
      <c r="C1206" s="248" t="str">
        <f>IF(B1206&lt;&gt;"",MATCH(B1206,'Exhibitor names'!$B$19:$B$118,0),"")</f>
        <v/>
      </c>
      <c r="D1206" s="256"/>
      <c r="E1206" s="250"/>
      <c r="F1206" s="251"/>
      <c r="G1206" s="251"/>
      <c r="H1206" s="257"/>
      <c r="I1206" s="256"/>
      <c r="J1206" s="256"/>
      <c r="K1206" s="255"/>
      <c r="L1206" s="251" t="s">
        <v>244</v>
      </c>
      <c r="M1206" s="250" t="str">
        <f t="shared" si="20"/>
        <v/>
      </c>
      <c r="N1206" s="250"/>
    </row>
    <row r="1207" spans="1:14">
      <c r="A1207" s="246"/>
      <c r="B1207" s="247"/>
      <c r="C1207" s="248" t="str">
        <f>IF(B1207&lt;&gt;"",MATCH(B1207,'Exhibitor names'!$B$19:$B$118,0),"")</f>
        <v/>
      </c>
      <c r="D1207" s="256"/>
      <c r="E1207" s="250"/>
      <c r="F1207" s="251"/>
      <c r="G1207" s="251"/>
      <c r="H1207" s="257"/>
      <c r="I1207" s="256"/>
      <c r="J1207" s="256"/>
      <c r="K1207" s="255"/>
      <c r="L1207" s="251" t="s">
        <v>244</v>
      </c>
      <c r="M1207" s="250" t="str">
        <f t="shared" si="20"/>
        <v/>
      </c>
      <c r="N1207" s="250"/>
    </row>
    <row r="1208" spans="1:14">
      <c r="A1208" s="246"/>
      <c r="B1208" s="247"/>
      <c r="C1208" s="248" t="str">
        <f>IF(B1208&lt;&gt;"",MATCH(B1208,'Exhibitor names'!$B$19:$B$118,0),"")</f>
        <v/>
      </c>
      <c r="D1208" s="256"/>
      <c r="E1208" s="250"/>
      <c r="F1208" s="251"/>
      <c r="G1208" s="251"/>
      <c r="H1208" s="257"/>
      <c r="I1208" s="256"/>
      <c r="J1208" s="256"/>
      <c r="K1208" s="255"/>
      <c r="L1208" s="251" t="s">
        <v>244</v>
      </c>
      <c r="M1208" s="250" t="str">
        <f t="shared" si="20"/>
        <v/>
      </c>
      <c r="N1208" s="250"/>
    </row>
    <row r="1209" spans="1:14">
      <c r="A1209" s="246"/>
      <c r="B1209" s="247"/>
      <c r="C1209" s="248" t="str">
        <f>IF(B1209&lt;&gt;"",MATCH(B1209,'Exhibitor names'!$B$19:$B$118,0),"")</f>
        <v/>
      </c>
      <c r="D1209" s="256"/>
      <c r="E1209" s="250"/>
      <c r="F1209" s="251"/>
      <c r="G1209" s="251"/>
      <c r="H1209" s="257"/>
      <c r="I1209" s="256"/>
      <c r="J1209" s="256"/>
      <c r="K1209" s="255"/>
      <c r="L1209" s="251" t="s">
        <v>244</v>
      </c>
      <c r="M1209" s="250" t="str">
        <f t="shared" si="20"/>
        <v/>
      </c>
      <c r="N1209" s="250"/>
    </row>
    <row r="1210" spans="1:14">
      <c r="A1210" s="246"/>
      <c r="B1210" s="247"/>
      <c r="C1210" s="248" t="str">
        <f>IF(B1210&lt;&gt;"",MATCH(B1210,'Exhibitor names'!$B$19:$B$118,0),"")</f>
        <v/>
      </c>
      <c r="D1210" s="256"/>
      <c r="E1210" s="250"/>
      <c r="F1210" s="251"/>
      <c r="G1210" s="251"/>
      <c r="H1210" s="257"/>
      <c r="I1210" s="256"/>
      <c r="J1210" s="256"/>
      <c r="K1210" s="255"/>
      <c r="L1210" s="251" t="s">
        <v>244</v>
      </c>
      <c r="M1210" s="250" t="str">
        <f t="shared" si="20"/>
        <v/>
      </c>
      <c r="N1210" s="250"/>
    </row>
    <row r="1211" spans="1:14">
      <c r="A1211" s="246"/>
      <c r="B1211" s="247"/>
      <c r="C1211" s="248" t="str">
        <f>IF(B1211&lt;&gt;"",MATCH(B1211,'Exhibitor names'!$B$19:$B$118,0),"")</f>
        <v/>
      </c>
      <c r="D1211" s="256"/>
      <c r="E1211" s="250"/>
      <c r="F1211" s="251"/>
      <c r="G1211" s="251"/>
      <c r="H1211" s="257"/>
      <c r="I1211" s="256"/>
      <c r="J1211" s="256"/>
      <c r="K1211" s="255"/>
      <c r="L1211" s="251" t="s">
        <v>244</v>
      </c>
      <c r="M1211" s="250" t="str">
        <f t="shared" si="20"/>
        <v/>
      </c>
      <c r="N1211" s="250"/>
    </row>
    <row r="1212" spans="1:14">
      <c r="A1212" s="246"/>
      <c r="B1212" s="247"/>
      <c r="C1212" s="248" t="str">
        <f>IF(B1212&lt;&gt;"",MATCH(B1212,'Exhibitor names'!$B$19:$B$118,0),"")</f>
        <v/>
      </c>
      <c r="D1212" s="256"/>
      <c r="E1212" s="250"/>
      <c r="F1212" s="251"/>
      <c r="G1212" s="251"/>
      <c r="H1212" s="257"/>
      <c r="I1212" s="256"/>
      <c r="J1212" s="256"/>
      <c r="K1212" s="255"/>
      <c r="L1212" s="251" t="s">
        <v>244</v>
      </c>
      <c r="M1212" s="250" t="str">
        <f t="shared" si="20"/>
        <v/>
      </c>
      <c r="N1212" s="250"/>
    </row>
    <row r="1213" spans="1:14">
      <c r="A1213" s="246"/>
      <c r="B1213" s="247"/>
      <c r="C1213" s="248" t="str">
        <f>IF(B1213&lt;&gt;"",MATCH(B1213,'Exhibitor names'!$B$19:$B$118,0),"")</f>
        <v/>
      </c>
      <c r="D1213" s="256"/>
      <c r="E1213" s="250"/>
      <c r="F1213" s="251"/>
      <c r="G1213" s="251"/>
      <c r="H1213" s="257"/>
      <c r="I1213" s="256"/>
      <c r="J1213" s="256"/>
      <c r="K1213" s="255"/>
      <c r="L1213" s="251" t="s">
        <v>244</v>
      </c>
      <c r="M1213" s="250" t="str">
        <f t="shared" si="20"/>
        <v/>
      </c>
      <c r="N1213" s="250"/>
    </row>
    <row r="1214" spans="1:14">
      <c r="A1214" s="246"/>
      <c r="B1214" s="247"/>
      <c r="C1214" s="248" t="str">
        <f>IF(B1214&lt;&gt;"",MATCH(B1214,'Exhibitor names'!$B$19:$B$118,0),"")</f>
        <v/>
      </c>
      <c r="D1214" s="256"/>
      <c r="E1214" s="250"/>
      <c r="F1214" s="251"/>
      <c r="G1214" s="251"/>
      <c r="H1214" s="257"/>
      <c r="I1214" s="256"/>
      <c r="J1214" s="256"/>
      <c r="K1214" s="255"/>
      <c r="L1214" s="251" t="s">
        <v>244</v>
      </c>
      <c r="M1214" s="250" t="str">
        <f t="shared" si="20"/>
        <v/>
      </c>
      <c r="N1214" s="250"/>
    </row>
    <row r="1215" spans="1:14">
      <c r="A1215" s="246"/>
      <c r="B1215" s="247"/>
      <c r="C1215" s="248" t="str">
        <f>IF(B1215&lt;&gt;"",MATCH(B1215,'Exhibitor names'!$B$19:$B$118,0),"")</f>
        <v/>
      </c>
      <c r="D1215" s="256"/>
      <c r="E1215" s="250"/>
      <c r="F1215" s="251"/>
      <c r="G1215" s="251"/>
      <c r="H1215" s="257"/>
      <c r="I1215" s="256"/>
      <c r="J1215" s="256"/>
      <c r="K1215" s="255"/>
      <c r="L1215" s="251" t="s">
        <v>244</v>
      </c>
      <c r="M1215" s="250" t="str">
        <f t="shared" si="20"/>
        <v/>
      </c>
      <c r="N1215" s="250"/>
    </row>
    <row r="1216" spans="1:14">
      <c r="A1216" s="246"/>
      <c r="B1216" s="247"/>
      <c r="C1216" s="248" t="str">
        <f>IF(B1216&lt;&gt;"",MATCH(B1216,'Exhibitor names'!$B$19:$B$118,0),"")</f>
        <v/>
      </c>
      <c r="D1216" s="256"/>
      <c r="E1216" s="250"/>
      <c r="F1216" s="251"/>
      <c r="G1216" s="251"/>
      <c r="H1216" s="257"/>
      <c r="I1216" s="256"/>
      <c r="J1216" s="256"/>
      <c r="K1216" s="255"/>
      <c r="L1216" s="251" t="s">
        <v>244</v>
      </c>
      <c r="M1216" s="250" t="str">
        <f t="shared" si="20"/>
        <v/>
      </c>
      <c r="N1216" s="250"/>
    </row>
    <row r="1217" spans="1:14">
      <c r="A1217" s="246"/>
      <c r="B1217" s="247"/>
      <c r="C1217" s="248" t="str">
        <f>IF(B1217&lt;&gt;"",MATCH(B1217,'Exhibitor names'!$B$19:$B$118,0),"")</f>
        <v/>
      </c>
      <c r="D1217" s="256"/>
      <c r="E1217" s="250"/>
      <c r="F1217" s="251"/>
      <c r="G1217" s="251"/>
      <c r="H1217" s="257"/>
      <c r="I1217" s="256"/>
      <c r="J1217" s="256"/>
      <c r="K1217" s="255"/>
      <c r="L1217" s="251" t="s">
        <v>244</v>
      </c>
      <c r="M1217" s="250" t="str">
        <f t="shared" si="20"/>
        <v/>
      </c>
      <c r="N1217" s="250"/>
    </row>
    <row r="1218" spans="1:14">
      <c r="A1218" s="246"/>
      <c r="B1218" s="247"/>
      <c r="C1218" s="248" t="str">
        <f>IF(B1218&lt;&gt;"",MATCH(B1218,'Exhibitor names'!$B$19:$B$118,0),"")</f>
        <v/>
      </c>
      <c r="D1218" s="256"/>
      <c r="E1218" s="250"/>
      <c r="F1218" s="251"/>
      <c r="G1218" s="251"/>
      <c r="H1218" s="257"/>
      <c r="I1218" s="256"/>
      <c r="J1218" s="256"/>
      <c r="K1218" s="255"/>
      <c r="L1218" s="251" t="s">
        <v>244</v>
      </c>
      <c r="M1218" s="250" t="str">
        <f t="shared" si="20"/>
        <v/>
      </c>
      <c r="N1218" s="250"/>
    </row>
    <row r="1219" spans="1:14">
      <c r="A1219" s="246"/>
      <c r="B1219" s="247"/>
      <c r="C1219" s="248" t="str">
        <f>IF(B1219&lt;&gt;"",MATCH(B1219,'Exhibitor names'!$B$19:$B$118,0),"")</f>
        <v/>
      </c>
      <c r="D1219" s="256"/>
      <c r="E1219" s="250"/>
      <c r="F1219" s="251"/>
      <c r="G1219" s="251"/>
      <c r="H1219" s="257"/>
      <c r="I1219" s="256"/>
      <c r="J1219" s="256"/>
      <c r="K1219" s="255"/>
      <c r="L1219" s="251" t="s">
        <v>244</v>
      </c>
      <c r="M1219" s="250" t="str">
        <f t="shared" si="20"/>
        <v/>
      </c>
      <c r="N1219" s="250"/>
    </row>
    <row r="1220" spans="1:14">
      <c r="A1220" s="246"/>
      <c r="B1220" s="247"/>
      <c r="C1220" s="248" t="str">
        <f>IF(B1220&lt;&gt;"",MATCH(B1220,'Exhibitor names'!$B$19:$B$118,0),"")</f>
        <v/>
      </c>
      <c r="D1220" s="256"/>
      <c r="E1220" s="250"/>
      <c r="F1220" s="251"/>
      <c r="G1220" s="251"/>
      <c r="H1220" s="257"/>
      <c r="I1220" s="256"/>
      <c r="J1220" s="256"/>
      <c r="K1220" s="255"/>
      <c r="L1220" s="251" t="s">
        <v>244</v>
      </c>
      <c r="M1220" s="250" t="str">
        <f t="shared" si="20"/>
        <v/>
      </c>
      <c r="N1220" s="250"/>
    </row>
    <row r="1221" spans="1:14">
      <c r="A1221" s="246"/>
      <c r="B1221" s="247"/>
      <c r="C1221" s="248" t="str">
        <f>IF(B1221&lt;&gt;"",MATCH(B1221,'Exhibitor names'!$B$19:$B$118,0),"")</f>
        <v/>
      </c>
      <c r="D1221" s="256"/>
      <c r="E1221" s="250"/>
      <c r="F1221" s="251"/>
      <c r="G1221" s="251"/>
      <c r="H1221" s="257"/>
      <c r="I1221" s="256"/>
      <c r="J1221" s="256"/>
      <c r="K1221" s="255"/>
      <c r="L1221" s="251" t="s">
        <v>244</v>
      </c>
      <c r="M1221" s="250" t="str">
        <f t="shared" si="20"/>
        <v/>
      </c>
      <c r="N1221" s="250"/>
    </row>
    <row r="1222" spans="1:14">
      <c r="A1222" s="246"/>
      <c r="B1222" s="247"/>
      <c r="C1222" s="248" t="str">
        <f>IF(B1222&lt;&gt;"",MATCH(B1222,'Exhibitor names'!$B$19:$B$118,0),"")</f>
        <v/>
      </c>
      <c r="D1222" s="256"/>
      <c r="E1222" s="250"/>
      <c r="F1222" s="251"/>
      <c r="G1222" s="251"/>
      <c r="H1222" s="257"/>
      <c r="I1222" s="256"/>
      <c r="J1222" s="256"/>
      <c r="K1222" s="255"/>
      <c r="L1222" s="251" t="s">
        <v>244</v>
      </c>
      <c r="M1222" s="250" t="str">
        <f t="shared" si="20"/>
        <v/>
      </c>
      <c r="N1222" s="250"/>
    </row>
    <row r="1223" spans="1:14">
      <c r="A1223" s="246"/>
      <c r="B1223" s="247"/>
      <c r="C1223" s="248" t="str">
        <f>IF(B1223&lt;&gt;"",MATCH(B1223,'Exhibitor names'!$B$19:$B$118,0),"")</f>
        <v/>
      </c>
      <c r="D1223" s="256"/>
      <c r="E1223" s="250"/>
      <c r="F1223" s="251"/>
      <c r="G1223" s="251"/>
      <c r="H1223" s="257"/>
      <c r="I1223" s="256"/>
      <c r="J1223" s="256"/>
      <c r="K1223" s="255"/>
      <c r="L1223" s="251" t="s">
        <v>244</v>
      </c>
      <c r="M1223" s="250" t="str">
        <f t="shared" si="20"/>
        <v/>
      </c>
      <c r="N1223" s="250"/>
    </row>
    <row r="1224" spans="1:14">
      <c r="A1224" s="246"/>
      <c r="B1224" s="247"/>
      <c r="C1224" s="248" t="str">
        <f>IF(B1224&lt;&gt;"",MATCH(B1224,'Exhibitor names'!$B$19:$B$118,0),"")</f>
        <v/>
      </c>
      <c r="D1224" s="256"/>
      <c r="E1224" s="250"/>
      <c r="F1224" s="251"/>
      <c r="G1224" s="251"/>
      <c r="H1224" s="257"/>
      <c r="I1224" s="256"/>
      <c r="J1224" s="256"/>
      <c r="K1224" s="255"/>
      <c r="L1224" s="251" t="s">
        <v>244</v>
      </c>
      <c r="M1224" s="250" t="str">
        <f t="shared" si="20"/>
        <v/>
      </c>
      <c r="N1224" s="250"/>
    </row>
    <row r="1225" spans="1:14">
      <c r="A1225" s="246"/>
      <c r="B1225" s="247"/>
      <c r="C1225" s="248" t="str">
        <f>IF(B1225&lt;&gt;"",MATCH(B1225,'Exhibitor names'!$B$19:$B$118,0),"")</f>
        <v/>
      </c>
      <c r="D1225" s="256"/>
      <c r="E1225" s="250"/>
      <c r="F1225" s="251"/>
      <c r="G1225" s="251"/>
      <c r="H1225" s="257"/>
      <c r="I1225" s="256"/>
      <c r="J1225" s="256"/>
      <c r="K1225" s="255"/>
      <c r="L1225" s="251" t="s">
        <v>244</v>
      </c>
      <c r="M1225" s="250" t="str">
        <f t="shared" si="20"/>
        <v/>
      </c>
      <c r="N1225" s="250"/>
    </row>
    <row r="1226" spans="1:14">
      <c r="A1226" s="246"/>
      <c r="B1226" s="247"/>
      <c r="C1226" s="248" t="str">
        <f>IF(B1226&lt;&gt;"",MATCH(B1226,'Exhibitor names'!$B$19:$B$118,0),"")</f>
        <v/>
      </c>
      <c r="D1226" s="256"/>
      <c r="E1226" s="250"/>
      <c r="F1226" s="251"/>
      <c r="G1226" s="251"/>
      <c r="H1226" s="257"/>
      <c r="I1226" s="256"/>
      <c r="J1226" s="256"/>
      <c r="K1226" s="255"/>
      <c r="L1226" s="251" t="s">
        <v>244</v>
      </c>
      <c r="M1226" s="250" t="str">
        <f t="shared" si="20"/>
        <v/>
      </c>
      <c r="N1226" s="250"/>
    </row>
    <row r="1227" spans="1:14">
      <c r="A1227" s="246"/>
      <c r="B1227" s="247"/>
      <c r="C1227" s="248" t="str">
        <f>IF(B1227&lt;&gt;"",MATCH(B1227,'Exhibitor names'!$B$19:$B$118,0),"")</f>
        <v/>
      </c>
      <c r="D1227" s="256"/>
      <c r="E1227" s="250"/>
      <c r="F1227" s="251"/>
      <c r="G1227" s="251"/>
      <c r="H1227" s="257"/>
      <c r="I1227" s="256"/>
      <c r="J1227" s="256"/>
      <c r="K1227" s="255"/>
      <c r="L1227" s="251" t="s">
        <v>244</v>
      </c>
      <c r="M1227" s="250" t="str">
        <f t="shared" si="20"/>
        <v/>
      </c>
      <c r="N1227" s="250"/>
    </row>
    <row r="1228" spans="1:14">
      <c r="A1228" s="246"/>
      <c r="B1228" s="247"/>
      <c r="C1228" s="248" t="str">
        <f>IF(B1228&lt;&gt;"",MATCH(B1228,'Exhibitor names'!$B$19:$B$118,0),"")</f>
        <v/>
      </c>
      <c r="D1228" s="256"/>
      <c r="E1228" s="250"/>
      <c r="F1228" s="251"/>
      <c r="G1228" s="251"/>
      <c r="H1228" s="257"/>
      <c r="I1228" s="256"/>
      <c r="J1228" s="256"/>
      <c r="K1228" s="255"/>
      <c r="L1228" s="251" t="s">
        <v>244</v>
      </c>
      <c r="M1228" s="250" t="str">
        <f t="shared" si="20"/>
        <v/>
      </c>
      <c r="N1228" s="250"/>
    </row>
    <row r="1229" spans="1:14">
      <c r="A1229" s="246"/>
      <c r="B1229" s="247"/>
      <c r="C1229" s="248" t="str">
        <f>IF(B1229&lt;&gt;"",MATCH(B1229,'Exhibitor names'!$B$19:$B$118,0),"")</f>
        <v/>
      </c>
      <c r="D1229" s="256"/>
      <c r="E1229" s="250"/>
      <c r="F1229" s="251"/>
      <c r="G1229" s="251"/>
      <c r="H1229" s="257"/>
      <c r="I1229" s="256"/>
      <c r="J1229" s="256"/>
      <c r="K1229" s="255"/>
      <c r="L1229" s="251" t="s">
        <v>244</v>
      </c>
      <c r="M1229" s="250" t="str">
        <f t="shared" si="20"/>
        <v/>
      </c>
      <c r="N1229" s="250"/>
    </row>
    <row r="1230" spans="1:14">
      <c r="A1230" s="246"/>
      <c r="B1230" s="247"/>
      <c r="C1230" s="248" t="str">
        <f>IF(B1230&lt;&gt;"",MATCH(B1230,'Exhibitor names'!$B$19:$B$118,0),"")</f>
        <v/>
      </c>
      <c r="D1230" s="256"/>
      <c r="E1230" s="250"/>
      <c r="F1230" s="251"/>
      <c r="G1230" s="251"/>
      <c r="H1230" s="257"/>
      <c r="I1230" s="256"/>
      <c r="J1230" s="256"/>
      <c r="K1230" s="255"/>
      <c r="L1230" s="251" t="s">
        <v>244</v>
      </c>
      <c r="M1230" s="250" t="str">
        <f t="shared" si="20"/>
        <v/>
      </c>
      <c r="N1230" s="250"/>
    </row>
    <row r="1231" spans="1:14">
      <c r="A1231" s="246"/>
      <c r="B1231" s="247"/>
      <c r="C1231" s="248" t="str">
        <f>IF(B1231&lt;&gt;"",MATCH(B1231,'Exhibitor names'!$B$19:$B$118,0),"")</f>
        <v/>
      </c>
      <c r="D1231" s="256"/>
      <c r="E1231" s="250"/>
      <c r="F1231" s="251"/>
      <c r="G1231" s="251"/>
      <c r="H1231" s="257"/>
      <c r="I1231" s="256"/>
      <c r="J1231" s="256"/>
      <c r="K1231" s="255"/>
      <c r="L1231" s="251" t="s">
        <v>244</v>
      </c>
      <c r="M1231" s="250" t="str">
        <f t="shared" si="20"/>
        <v/>
      </c>
      <c r="N1231" s="250"/>
    </row>
    <row r="1232" spans="1:14">
      <c r="A1232" s="246"/>
      <c r="B1232" s="247"/>
      <c r="C1232" s="248" t="str">
        <f>IF(B1232&lt;&gt;"",MATCH(B1232,'Exhibitor names'!$B$19:$B$118,0),"")</f>
        <v/>
      </c>
      <c r="D1232" s="256"/>
      <c r="E1232" s="250"/>
      <c r="F1232" s="251"/>
      <c r="G1232" s="251"/>
      <c r="H1232" s="257"/>
      <c r="I1232" s="256"/>
      <c r="J1232" s="256"/>
      <c r="K1232" s="255"/>
      <c r="L1232" s="251" t="s">
        <v>244</v>
      </c>
      <c r="M1232" s="250" t="str">
        <f t="shared" si="20"/>
        <v/>
      </c>
      <c r="N1232" s="250"/>
    </row>
    <row r="1233" spans="1:14">
      <c r="A1233" s="246"/>
      <c r="B1233" s="247"/>
      <c r="C1233" s="248" t="str">
        <f>IF(B1233&lt;&gt;"",MATCH(B1233,'Exhibitor names'!$B$19:$B$118,0),"")</f>
        <v/>
      </c>
      <c r="D1233" s="256"/>
      <c r="E1233" s="250"/>
      <c r="F1233" s="251"/>
      <c r="G1233" s="251"/>
      <c r="H1233" s="257"/>
      <c r="I1233" s="256"/>
      <c r="J1233" s="256"/>
      <c r="K1233" s="255"/>
      <c r="L1233" s="251" t="s">
        <v>244</v>
      </c>
      <c r="M1233" s="250" t="str">
        <f t="shared" si="20"/>
        <v/>
      </c>
      <c r="N1233" s="250"/>
    </row>
    <row r="1234" spans="1:14">
      <c r="A1234" s="246"/>
      <c r="B1234" s="247"/>
      <c r="C1234" s="248" t="str">
        <f>IF(B1234&lt;&gt;"",MATCH(B1234,'Exhibitor names'!$B$19:$B$118,0),"")</f>
        <v/>
      </c>
      <c r="D1234" s="256"/>
      <c r="E1234" s="250"/>
      <c r="F1234" s="251"/>
      <c r="G1234" s="251"/>
      <c r="H1234" s="257"/>
      <c r="I1234" s="256"/>
      <c r="J1234" s="256"/>
      <c r="K1234" s="255"/>
      <c r="L1234" s="251" t="s">
        <v>244</v>
      </c>
      <c r="M1234" s="250" t="str">
        <f t="shared" si="20"/>
        <v/>
      </c>
      <c r="N1234" s="250"/>
    </row>
    <row r="1235" spans="1:14">
      <c r="A1235" s="246"/>
      <c r="B1235" s="247"/>
      <c r="C1235" s="248" t="str">
        <f>IF(B1235&lt;&gt;"",MATCH(B1235,'Exhibitor names'!$B$19:$B$118,0),"")</f>
        <v/>
      </c>
      <c r="D1235" s="256"/>
      <c r="E1235" s="250"/>
      <c r="F1235" s="251"/>
      <c r="G1235" s="251"/>
      <c r="H1235" s="257"/>
      <c r="I1235" s="256"/>
      <c r="J1235" s="256"/>
      <c r="K1235" s="255"/>
      <c r="L1235" s="251" t="s">
        <v>244</v>
      </c>
      <c r="M1235" s="250" t="str">
        <f t="shared" si="20"/>
        <v/>
      </c>
      <c r="N1235" s="250"/>
    </row>
    <row r="1236" spans="1:14">
      <c r="A1236" s="246"/>
      <c r="B1236" s="247"/>
      <c r="C1236" s="248" t="str">
        <f>IF(B1236&lt;&gt;"",MATCH(B1236,'Exhibitor names'!$B$19:$B$118,0),"")</f>
        <v/>
      </c>
      <c r="D1236" s="256"/>
      <c r="E1236" s="250"/>
      <c r="F1236" s="251"/>
      <c r="G1236" s="251"/>
      <c r="H1236" s="257"/>
      <c r="I1236" s="256"/>
      <c r="J1236" s="256"/>
      <c r="K1236" s="255"/>
      <c r="L1236" s="251" t="s">
        <v>244</v>
      </c>
      <c r="M1236" s="250" t="str">
        <f t="shared" si="20"/>
        <v/>
      </c>
      <c r="N1236" s="250"/>
    </row>
    <row r="1237" spans="1:14">
      <c r="A1237" s="246"/>
      <c r="B1237" s="247"/>
      <c r="C1237" s="248" t="str">
        <f>IF(B1237&lt;&gt;"",MATCH(B1237,'Exhibitor names'!$B$19:$B$118,0),"")</f>
        <v/>
      </c>
      <c r="D1237" s="256"/>
      <c r="E1237" s="250"/>
      <c r="F1237" s="251"/>
      <c r="G1237" s="251"/>
      <c r="H1237" s="257"/>
      <c r="I1237" s="256"/>
      <c r="J1237" s="256"/>
      <c r="K1237" s="255"/>
      <c r="L1237" s="251" t="s">
        <v>244</v>
      </c>
      <c r="M1237" s="250" t="str">
        <f t="shared" si="20"/>
        <v/>
      </c>
      <c r="N1237" s="250"/>
    </row>
    <row r="1238" spans="1:14">
      <c r="A1238" s="246"/>
      <c r="B1238" s="247"/>
      <c r="C1238" s="248" t="str">
        <f>IF(B1238&lt;&gt;"",MATCH(B1238,'Exhibitor names'!$B$19:$B$118,0),"")</f>
        <v/>
      </c>
      <c r="D1238" s="256"/>
      <c r="E1238" s="250"/>
      <c r="F1238" s="251"/>
      <c r="G1238" s="251"/>
      <c r="H1238" s="257"/>
      <c r="I1238" s="256"/>
      <c r="J1238" s="256"/>
      <c r="K1238" s="255"/>
      <c r="L1238" s="251" t="s">
        <v>244</v>
      </c>
      <c r="M1238" s="250" t="str">
        <f t="shared" si="20"/>
        <v/>
      </c>
      <c r="N1238" s="250"/>
    </row>
    <row r="1239" spans="1:14">
      <c r="A1239" s="246"/>
      <c r="B1239" s="247"/>
      <c r="C1239" s="248" t="str">
        <f>IF(B1239&lt;&gt;"",MATCH(B1239,'Exhibitor names'!$B$19:$B$118,0),"")</f>
        <v/>
      </c>
      <c r="D1239" s="256"/>
      <c r="E1239" s="250"/>
      <c r="F1239" s="251"/>
      <c r="G1239" s="251"/>
      <c r="H1239" s="257"/>
      <c r="I1239" s="256"/>
      <c r="J1239" s="256"/>
      <c r="K1239" s="255"/>
      <c r="L1239" s="251" t="s">
        <v>244</v>
      </c>
      <c r="M1239" s="250" t="str">
        <f t="shared" si="20"/>
        <v/>
      </c>
      <c r="N1239" s="250"/>
    </row>
    <row r="1240" spans="1:14">
      <c r="A1240" s="246"/>
      <c r="B1240" s="247"/>
      <c r="C1240" s="248" t="str">
        <f>IF(B1240&lt;&gt;"",MATCH(B1240,'Exhibitor names'!$B$19:$B$118,0),"")</f>
        <v/>
      </c>
      <c r="D1240" s="256"/>
      <c r="E1240" s="250"/>
      <c r="F1240" s="251"/>
      <c r="G1240" s="251"/>
      <c r="H1240" s="257"/>
      <c r="I1240" s="256"/>
      <c r="J1240" s="256"/>
      <c r="K1240" s="255"/>
      <c r="L1240" s="251" t="s">
        <v>244</v>
      </c>
      <c r="M1240" s="250" t="str">
        <f t="shared" si="20"/>
        <v/>
      </c>
      <c r="N1240" s="250"/>
    </row>
    <row r="1241" spans="1:14">
      <c r="A1241" s="246"/>
      <c r="B1241" s="247"/>
      <c r="C1241" s="248" t="str">
        <f>IF(B1241&lt;&gt;"",MATCH(B1241,'Exhibitor names'!$B$19:$B$118,0),"")</f>
        <v/>
      </c>
      <c r="D1241" s="256"/>
      <c r="E1241" s="250"/>
      <c r="F1241" s="251"/>
      <c r="G1241" s="251"/>
      <c r="H1241" s="257"/>
      <c r="I1241" s="256"/>
      <c r="J1241" s="256"/>
      <c r="K1241" s="255"/>
      <c r="L1241" s="251" t="s">
        <v>244</v>
      </c>
      <c r="M1241" s="250" t="str">
        <f t="shared" si="20"/>
        <v/>
      </c>
      <c r="N1241" s="250"/>
    </row>
    <row r="1242" spans="1:14">
      <c r="A1242" s="246"/>
      <c r="B1242" s="247"/>
      <c r="C1242" s="248" t="str">
        <f>IF(B1242&lt;&gt;"",MATCH(B1242,'Exhibitor names'!$B$19:$B$118,0),"")</f>
        <v/>
      </c>
      <c r="D1242" s="256"/>
      <c r="E1242" s="250"/>
      <c r="F1242" s="251"/>
      <c r="G1242" s="251"/>
      <c r="H1242" s="257"/>
      <c r="I1242" s="256"/>
      <c r="J1242" s="256"/>
      <c r="K1242" s="255"/>
      <c r="L1242" s="251" t="s">
        <v>244</v>
      </c>
      <c r="M1242" s="250" t="str">
        <f t="shared" si="20"/>
        <v/>
      </c>
      <c r="N1242" s="250"/>
    </row>
    <row r="1243" spans="1:14">
      <c r="A1243" s="246"/>
      <c r="B1243" s="247"/>
      <c r="C1243" s="248" t="str">
        <f>IF(B1243&lt;&gt;"",MATCH(B1243,'Exhibitor names'!$B$19:$B$118,0),"")</f>
        <v/>
      </c>
      <c r="D1243" s="256"/>
      <c r="E1243" s="250"/>
      <c r="F1243" s="251"/>
      <c r="G1243" s="251"/>
      <c r="H1243" s="257"/>
      <c r="I1243" s="256"/>
      <c r="J1243" s="256"/>
      <c r="K1243" s="255"/>
      <c r="L1243" s="251" t="s">
        <v>244</v>
      </c>
      <c r="M1243" s="250" t="str">
        <f t="shared" si="20"/>
        <v/>
      </c>
      <c r="N1243" s="250"/>
    </row>
    <row r="1244" spans="1:14">
      <c r="A1244" s="246"/>
      <c r="B1244" s="247"/>
      <c r="C1244" s="248" t="str">
        <f>IF(B1244&lt;&gt;"",MATCH(B1244,'Exhibitor names'!$B$19:$B$118,0),"")</f>
        <v/>
      </c>
      <c r="D1244" s="256"/>
      <c r="E1244" s="250"/>
      <c r="F1244" s="251"/>
      <c r="G1244" s="251"/>
      <c r="H1244" s="257"/>
      <c r="I1244" s="256"/>
      <c r="J1244" s="256"/>
      <c r="K1244" s="255"/>
      <c r="L1244" s="251" t="s">
        <v>244</v>
      </c>
      <c r="M1244" s="250" t="str">
        <f t="shared" ref="M1244:M1307" si="21">IF(AND($A1244&lt;&gt;"",$C1244&lt;&gt;"",$D1244&lt;&gt;"",$H1244&lt;&gt;"",$I1244&lt;&gt;"",$J1244&lt;&gt;""),$A1244,"")</f>
        <v/>
      </c>
      <c r="N1244" s="250"/>
    </row>
    <row r="1245" spans="1:14">
      <c r="A1245" s="246"/>
      <c r="B1245" s="247"/>
      <c r="C1245" s="248" t="str">
        <f>IF(B1245&lt;&gt;"",MATCH(B1245,'Exhibitor names'!$B$19:$B$118,0),"")</f>
        <v/>
      </c>
      <c r="D1245" s="256"/>
      <c r="E1245" s="250"/>
      <c r="F1245" s="251"/>
      <c r="G1245" s="251"/>
      <c r="H1245" s="257"/>
      <c r="I1245" s="256"/>
      <c r="J1245" s="256"/>
      <c r="K1245" s="255"/>
      <c r="L1245" s="251" t="s">
        <v>244</v>
      </c>
      <c r="M1245" s="250" t="str">
        <f t="shared" si="21"/>
        <v/>
      </c>
      <c r="N1245" s="250"/>
    </row>
    <row r="1246" spans="1:14">
      <c r="A1246" s="246"/>
      <c r="B1246" s="247"/>
      <c r="C1246" s="248" t="str">
        <f>IF(B1246&lt;&gt;"",MATCH(B1246,'Exhibitor names'!$B$19:$B$118,0),"")</f>
        <v/>
      </c>
      <c r="D1246" s="256"/>
      <c r="E1246" s="250"/>
      <c r="F1246" s="251"/>
      <c r="G1246" s="251"/>
      <c r="H1246" s="257"/>
      <c r="I1246" s="256"/>
      <c r="J1246" s="256"/>
      <c r="K1246" s="255"/>
      <c r="L1246" s="251" t="s">
        <v>244</v>
      </c>
      <c r="M1246" s="250" t="str">
        <f t="shared" si="21"/>
        <v/>
      </c>
      <c r="N1246" s="250"/>
    </row>
    <row r="1247" spans="1:14">
      <c r="A1247" s="246"/>
      <c r="B1247" s="247"/>
      <c r="C1247" s="248" t="str">
        <f>IF(B1247&lt;&gt;"",MATCH(B1247,'Exhibitor names'!$B$19:$B$118,0),"")</f>
        <v/>
      </c>
      <c r="D1247" s="256"/>
      <c r="E1247" s="250"/>
      <c r="F1247" s="251"/>
      <c r="G1247" s="251"/>
      <c r="H1247" s="257"/>
      <c r="I1247" s="256"/>
      <c r="J1247" s="256"/>
      <c r="K1247" s="255"/>
      <c r="L1247" s="251" t="s">
        <v>244</v>
      </c>
      <c r="M1247" s="250" t="str">
        <f t="shared" si="21"/>
        <v/>
      </c>
      <c r="N1247" s="250"/>
    </row>
    <row r="1248" spans="1:14">
      <c r="A1248" s="246"/>
      <c r="B1248" s="247"/>
      <c r="C1248" s="248" t="str">
        <f>IF(B1248&lt;&gt;"",MATCH(B1248,'Exhibitor names'!$B$19:$B$118,0),"")</f>
        <v/>
      </c>
      <c r="D1248" s="256"/>
      <c r="E1248" s="250"/>
      <c r="F1248" s="251"/>
      <c r="G1248" s="251"/>
      <c r="H1248" s="257"/>
      <c r="I1248" s="256"/>
      <c r="J1248" s="256"/>
      <c r="K1248" s="255"/>
      <c r="L1248" s="251" t="s">
        <v>244</v>
      </c>
      <c r="M1248" s="250" t="str">
        <f t="shared" si="21"/>
        <v/>
      </c>
      <c r="N1248" s="250"/>
    </row>
    <row r="1249" spans="1:14">
      <c r="A1249" s="246"/>
      <c r="B1249" s="247"/>
      <c r="C1249" s="248" t="str">
        <f>IF(B1249&lt;&gt;"",MATCH(B1249,'Exhibitor names'!$B$19:$B$118,0),"")</f>
        <v/>
      </c>
      <c r="D1249" s="256"/>
      <c r="E1249" s="250"/>
      <c r="F1249" s="251"/>
      <c r="G1249" s="251"/>
      <c r="H1249" s="257"/>
      <c r="I1249" s="256"/>
      <c r="J1249" s="256"/>
      <c r="K1249" s="255"/>
      <c r="L1249" s="251" t="s">
        <v>244</v>
      </c>
      <c r="M1249" s="250" t="str">
        <f t="shared" si="21"/>
        <v/>
      </c>
      <c r="N1249" s="250"/>
    </row>
    <row r="1250" spans="1:14">
      <c r="A1250" s="246"/>
      <c r="B1250" s="247"/>
      <c r="C1250" s="248" t="str">
        <f>IF(B1250&lt;&gt;"",MATCH(B1250,'Exhibitor names'!$B$19:$B$118,0),"")</f>
        <v/>
      </c>
      <c r="D1250" s="256"/>
      <c r="E1250" s="250"/>
      <c r="F1250" s="251"/>
      <c r="G1250" s="251"/>
      <c r="H1250" s="257"/>
      <c r="I1250" s="256"/>
      <c r="J1250" s="256"/>
      <c r="K1250" s="255"/>
      <c r="L1250" s="251" t="s">
        <v>244</v>
      </c>
      <c r="M1250" s="250" t="str">
        <f t="shared" si="21"/>
        <v/>
      </c>
      <c r="N1250" s="250"/>
    </row>
    <row r="1251" spans="1:14">
      <c r="A1251" s="246"/>
      <c r="B1251" s="247"/>
      <c r="C1251" s="248" t="str">
        <f>IF(B1251&lt;&gt;"",MATCH(B1251,'Exhibitor names'!$B$19:$B$118,0),"")</f>
        <v/>
      </c>
      <c r="D1251" s="256"/>
      <c r="E1251" s="250"/>
      <c r="F1251" s="251"/>
      <c r="G1251" s="251"/>
      <c r="H1251" s="257"/>
      <c r="I1251" s="256"/>
      <c r="J1251" s="256"/>
      <c r="K1251" s="255"/>
      <c r="L1251" s="251" t="s">
        <v>244</v>
      </c>
      <c r="M1251" s="250" t="str">
        <f t="shared" si="21"/>
        <v/>
      </c>
      <c r="N1251" s="250"/>
    </row>
    <row r="1252" spans="1:14">
      <c r="A1252" s="246"/>
      <c r="B1252" s="247"/>
      <c r="C1252" s="248" t="str">
        <f>IF(B1252&lt;&gt;"",MATCH(B1252,'Exhibitor names'!$B$19:$B$118,0),"")</f>
        <v/>
      </c>
      <c r="D1252" s="256"/>
      <c r="E1252" s="250"/>
      <c r="F1252" s="251"/>
      <c r="G1252" s="251"/>
      <c r="H1252" s="257"/>
      <c r="I1252" s="256"/>
      <c r="J1252" s="256"/>
      <c r="K1252" s="255"/>
      <c r="L1252" s="251" t="s">
        <v>244</v>
      </c>
      <c r="M1252" s="250" t="str">
        <f t="shared" si="21"/>
        <v/>
      </c>
      <c r="N1252" s="250"/>
    </row>
    <row r="1253" spans="1:14">
      <c r="A1253" s="246"/>
      <c r="B1253" s="247"/>
      <c r="C1253" s="248" t="str">
        <f>IF(B1253&lt;&gt;"",MATCH(B1253,'Exhibitor names'!$B$19:$B$118,0),"")</f>
        <v/>
      </c>
      <c r="D1253" s="256"/>
      <c r="E1253" s="250"/>
      <c r="F1253" s="251"/>
      <c r="G1253" s="251"/>
      <c r="H1253" s="257"/>
      <c r="I1253" s="256"/>
      <c r="J1253" s="256"/>
      <c r="K1253" s="255"/>
      <c r="L1253" s="251" t="s">
        <v>244</v>
      </c>
      <c r="M1253" s="250" t="str">
        <f t="shared" si="21"/>
        <v/>
      </c>
      <c r="N1253" s="250"/>
    </row>
    <row r="1254" spans="1:14">
      <c r="A1254" s="246"/>
      <c r="B1254" s="247"/>
      <c r="C1254" s="248" t="str">
        <f>IF(B1254&lt;&gt;"",MATCH(B1254,'Exhibitor names'!$B$19:$B$118,0),"")</f>
        <v/>
      </c>
      <c r="D1254" s="256"/>
      <c r="E1254" s="250"/>
      <c r="F1254" s="251"/>
      <c r="G1254" s="251"/>
      <c r="H1254" s="257"/>
      <c r="I1254" s="256"/>
      <c r="J1254" s="256"/>
      <c r="K1254" s="255"/>
      <c r="L1254" s="251" t="s">
        <v>244</v>
      </c>
      <c r="M1254" s="250" t="str">
        <f t="shared" si="21"/>
        <v/>
      </c>
      <c r="N1254" s="250"/>
    </row>
    <row r="1255" spans="1:14">
      <c r="A1255" s="246"/>
      <c r="B1255" s="247"/>
      <c r="C1255" s="248" t="str">
        <f>IF(B1255&lt;&gt;"",MATCH(B1255,'Exhibitor names'!$B$19:$B$118,0),"")</f>
        <v/>
      </c>
      <c r="D1255" s="256"/>
      <c r="E1255" s="250"/>
      <c r="F1255" s="251"/>
      <c r="G1255" s="251"/>
      <c r="H1255" s="257"/>
      <c r="I1255" s="256"/>
      <c r="J1255" s="256"/>
      <c r="K1255" s="255"/>
      <c r="L1255" s="251" t="s">
        <v>244</v>
      </c>
      <c r="M1255" s="250" t="str">
        <f t="shared" si="21"/>
        <v/>
      </c>
      <c r="N1255" s="250"/>
    </row>
    <row r="1256" spans="1:14">
      <c r="A1256" s="246"/>
      <c r="B1256" s="247"/>
      <c r="C1256" s="248" t="str">
        <f>IF(B1256&lt;&gt;"",MATCH(B1256,'Exhibitor names'!$B$19:$B$118,0),"")</f>
        <v/>
      </c>
      <c r="D1256" s="256"/>
      <c r="E1256" s="250"/>
      <c r="F1256" s="251"/>
      <c r="G1256" s="251"/>
      <c r="H1256" s="257"/>
      <c r="I1256" s="256"/>
      <c r="J1256" s="256"/>
      <c r="K1256" s="255"/>
      <c r="L1256" s="251" t="s">
        <v>244</v>
      </c>
      <c r="M1256" s="250" t="str">
        <f t="shared" si="21"/>
        <v/>
      </c>
      <c r="N1256" s="250"/>
    </row>
    <row r="1257" spans="1:14">
      <c r="A1257" s="246"/>
      <c r="B1257" s="247"/>
      <c r="C1257" s="248" t="str">
        <f>IF(B1257&lt;&gt;"",MATCH(B1257,'Exhibitor names'!$B$19:$B$118,0),"")</f>
        <v/>
      </c>
      <c r="D1257" s="256"/>
      <c r="E1257" s="250"/>
      <c r="F1257" s="251"/>
      <c r="G1257" s="251"/>
      <c r="H1257" s="257"/>
      <c r="I1257" s="256"/>
      <c r="J1257" s="256"/>
      <c r="K1257" s="255"/>
      <c r="L1257" s="251" t="s">
        <v>244</v>
      </c>
      <c r="M1257" s="250" t="str">
        <f t="shared" si="21"/>
        <v/>
      </c>
      <c r="N1257" s="250"/>
    </row>
    <row r="1258" spans="1:14">
      <c r="A1258" s="246"/>
      <c r="B1258" s="247"/>
      <c r="C1258" s="248" t="str">
        <f>IF(B1258&lt;&gt;"",MATCH(B1258,'Exhibitor names'!$B$19:$B$118,0),"")</f>
        <v/>
      </c>
      <c r="D1258" s="256"/>
      <c r="E1258" s="250"/>
      <c r="F1258" s="251"/>
      <c r="G1258" s="251"/>
      <c r="H1258" s="257"/>
      <c r="I1258" s="256"/>
      <c r="J1258" s="256"/>
      <c r="K1258" s="255"/>
      <c r="L1258" s="251" t="s">
        <v>244</v>
      </c>
      <c r="M1258" s="250" t="str">
        <f t="shared" si="21"/>
        <v/>
      </c>
      <c r="N1258" s="250"/>
    </row>
    <row r="1259" spans="1:14">
      <c r="A1259" s="246"/>
      <c r="B1259" s="247"/>
      <c r="C1259" s="248" t="str">
        <f>IF(B1259&lt;&gt;"",MATCH(B1259,'Exhibitor names'!$B$19:$B$118,0),"")</f>
        <v/>
      </c>
      <c r="D1259" s="256"/>
      <c r="E1259" s="250"/>
      <c r="F1259" s="251"/>
      <c r="G1259" s="251"/>
      <c r="H1259" s="257"/>
      <c r="I1259" s="256"/>
      <c r="J1259" s="256"/>
      <c r="K1259" s="255"/>
      <c r="L1259" s="251" t="s">
        <v>244</v>
      </c>
      <c r="M1259" s="250" t="str">
        <f t="shared" si="21"/>
        <v/>
      </c>
      <c r="N1259" s="250"/>
    </row>
    <row r="1260" spans="1:14">
      <c r="A1260" s="246"/>
      <c r="B1260" s="247"/>
      <c r="C1260" s="248" t="str">
        <f>IF(B1260&lt;&gt;"",MATCH(B1260,'Exhibitor names'!$B$19:$B$118,0),"")</f>
        <v/>
      </c>
      <c r="D1260" s="256"/>
      <c r="E1260" s="250"/>
      <c r="F1260" s="251"/>
      <c r="G1260" s="251"/>
      <c r="H1260" s="257"/>
      <c r="I1260" s="256"/>
      <c r="J1260" s="256"/>
      <c r="K1260" s="255"/>
      <c r="L1260" s="251" t="s">
        <v>244</v>
      </c>
      <c r="M1260" s="250" t="str">
        <f t="shared" si="21"/>
        <v/>
      </c>
      <c r="N1260" s="250"/>
    </row>
    <row r="1261" spans="1:14">
      <c r="A1261" s="246"/>
      <c r="B1261" s="247"/>
      <c r="C1261" s="248" t="str">
        <f>IF(B1261&lt;&gt;"",MATCH(B1261,'Exhibitor names'!$B$19:$B$118,0),"")</f>
        <v/>
      </c>
      <c r="D1261" s="256"/>
      <c r="E1261" s="250"/>
      <c r="F1261" s="251"/>
      <c r="G1261" s="251"/>
      <c r="H1261" s="257"/>
      <c r="I1261" s="256"/>
      <c r="J1261" s="256"/>
      <c r="K1261" s="255"/>
      <c r="L1261" s="251" t="s">
        <v>244</v>
      </c>
      <c r="M1261" s="250" t="str">
        <f t="shared" si="21"/>
        <v/>
      </c>
      <c r="N1261" s="250"/>
    </row>
    <row r="1262" spans="1:14">
      <c r="A1262" s="246"/>
      <c r="B1262" s="247"/>
      <c r="C1262" s="248" t="str">
        <f>IF(B1262&lt;&gt;"",MATCH(B1262,'Exhibitor names'!$B$19:$B$118,0),"")</f>
        <v/>
      </c>
      <c r="D1262" s="256"/>
      <c r="E1262" s="250"/>
      <c r="F1262" s="251"/>
      <c r="G1262" s="251"/>
      <c r="H1262" s="257"/>
      <c r="I1262" s="256"/>
      <c r="J1262" s="256"/>
      <c r="K1262" s="255"/>
      <c r="L1262" s="251" t="s">
        <v>244</v>
      </c>
      <c r="M1262" s="250" t="str">
        <f t="shared" si="21"/>
        <v/>
      </c>
      <c r="N1262" s="250"/>
    </row>
    <row r="1263" spans="1:14">
      <c r="A1263" s="246"/>
      <c r="B1263" s="247"/>
      <c r="C1263" s="248" t="str">
        <f>IF(B1263&lt;&gt;"",MATCH(B1263,'Exhibitor names'!$B$19:$B$118,0),"")</f>
        <v/>
      </c>
      <c r="D1263" s="256"/>
      <c r="E1263" s="250"/>
      <c r="F1263" s="251"/>
      <c r="G1263" s="251"/>
      <c r="H1263" s="257"/>
      <c r="I1263" s="256"/>
      <c r="J1263" s="256"/>
      <c r="K1263" s="255"/>
      <c r="L1263" s="251" t="s">
        <v>244</v>
      </c>
      <c r="M1263" s="250" t="str">
        <f t="shared" si="21"/>
        <v/>
      </c>
      <c r="N1263" s="250"/>
    </row>
    <row r="1264" spans="1:14">
      <c r="A1264" s="246"/>
      <c r="B1264" s="247"/>
      <c r="C1264" s="248" t="str">
        <f>IF(B1264&lt;&gt;"",MATCH(B1264,'Exhibitor names'!$B$19:$B$118,0),"")</f>
        <v/>
      </c>
      <c r="D1264" s="256"/>
      <c r="E1264" s="250"/>
      <c r="F1264" s="251"/>
      <c r="G1264" s="251"/>
      <c r="H1264" s="257"/>
      <c r="I1264" s="256"/>
      <c r="J1264" s="256"/>
      <c r="K1264" s="255"/>
      <c r="L1264" s="251" t="s">
        <v>244</v>
      </c>
      <c r="M1264" s="250" t="str">
        <f t="shared" si="21"/>
        <v/>
      </c>
      <c r="N1264" s="250"/>
    </row>
    <row r="1265" spans="1:14">
      <c r="A1265" s="246"/>
      <c r="B1265" s="247"/>
      <c r="C1265" s="248" t="str">
        <f>IF(B1265&lt;&gt;"",MATCH(B1265,'Exhibitor names'!$B$19:$B$118,0),"")</f>
        <v/>
      </c>
      <c r="D1265" s="256"/>
      <c r="E1265" s="250"/>
      <c r="F1265" s="251"/>
      <c r="G1265" s="251"/>
      <c r="H1265" s="257"/>
      <c r="I1265" s="256"/>
      <c r="J1265" s="256"/>
      <c r="K1265" s="255"/>
      <c r="L1265" s="251" t="s">
        <v>244</v>
      </c>
      <c r="M1265" s="250" t="str">
        <f t="shared" si="21"/>
        <v/>
      </c>
      <c r="N1265" s="250"/>
    </row>
    <row r="1266" spans="1:14">
      <c r="A1266" s="246"/>
      <c r="B1266" s="247"/>
      <c r="C1266" s="248" t="str">
        <f>IF(B1266&lt;&gt;"",MATCH(B1266,'Exhibitor names'!$B$19:$B$118,0),"")</f>
        <v/>
      </c>
      <c r="D1266" s="256"/>
      <c r="E1266" s="250"/>
      <c r="F1266" s="251"/>
      <c r="G1266" s="251"/>
      <c r="H1266" s="257"/>
      <c r="I1266" s="256"/>
      <c r="J1266" s="256"/>
      <c r="K1266" s="255"/>
      <c r="L1266" s="251" t="s">
        <v>244</v>
      </c>
      <c r="M1266" s="250" t="str">
        <f t="shared" si="21"/>
        <v/>
      </c>
      <c r="N1266" s="250"/>
    </row>
    <row r="1267" spans="1:14">
      <c r="A1267" s="246"/>
      <c r="B1267" s="247"/>
      <c r="C1267" s="248" t="str">
        <f>IF(B1267&lt;&gt;"",MATCH(B1267,'Exhibitor names'!$B$19:$B$118,0),"")</f>
        <v/>
      </c>
      <c r="D1267" s="256"/>
      <c r="E1267" s="250"/>
      <c r="F1267" s="251"/>
      <c r="G1267" s="251"/>
      <c r="H1267" s="257"/>
      <c r="I1267" s="256"/>
      <c r="J1267" s="256"/>
      <c r="K1267" s="255"/>
      <c r="L1267" s="251" t="s">
        <v>244</v>
      </c>
      <c r="M1267" s="250" t="str">
        <f t="shared" si="21"/>
        <v/>
      </c>
      <c r="N1267" s="250"/>
    </row>
    <row r="1268" spans="1:14">
      <c r="A1268" s="246"/>
      <c r="B1268" s="247"/>
      <c r="C1268" s="248" t="str">
        <f>IF(B1268&lt;&gt;"",MATCH(B1268,'Exhibitor names'!$B$19:$B$118,0),"")</f>
        <v/>
      </c>
      <c r="D1268" s="256"/>
      <c r="E1268" s="250"/>
      <c r="F1268" s="251"/>
      <c r="G1268" s="251"/>
      <c r="H1268" s="257"/>
      <c r="I1268" s="256"/>
      <c r="J1268" s="256"/>
      <c r="K1268" s="255"/>
      <c r="L1268" s="251" t="s">
        <v>244</v>
      </c>
      <c r="M1268" s="250" t="str">
        <f t="shared" si="21"/>
        <v/>
      </c>
      <c r="N1268" s="250"/>
    </row>
    <row r="1269" spans="1:14">
      <c r="A1269" s="246"/>
      <c r="B1269" s="247"/>
      <c r="C1269" s="248" t="str">
        <f>IF(B1269&lt;&gt;"",MATCH(B1269,'Exhibitor names'!$B$19:$B$118,0),"")</f>
        <v/>
      </c>
      <c r="D1269" s="256"/>
      <c r="E1269" s="250"/>
      <c r="F1269" s="251"/>
      <c r="G1269" s="251"/>
      <c r="H1269" s="257"/>
      <c r="I1269" s="256"/>
      <c r="J1269" s="256"/>
      <c r="K1269" s="255"/>
      <c r="L1269" s="251" t="s">
        <v>244</v>
      </c>
      <c r="M1269" s="250" t="str">
        <f t="shared" si="21"/>
        <v/>
      </c>
      <c r="N1269" s="250"/>
    </row>
    <row r="1270" spans="1:14">
      <c r="A1270" s="246"/>
      <c r="B1270" s="247"/>
      <c r="C1270" s="248" t="str">
        <f>IF(B1270&lt;&gt;"",MATCH(B1270,'Exhibitor names'!$B$19:$B$118,0),"")</f>
        <v/>
      </c>
      <c r="D1270" s="256"/>
      <c r="E1270" s="250"/>
      <c r="F1270" s="251"/>
      <c r="G1270" s="251"/>
      <c r="H1270" s="257"/>
      <c r="I1270" s="256"/>
      <c r="J1270" s="256"/>
      <c r="K1270" s="255"/>
      <c r="L1270" s="251" t="s">
        <v>244</v>
      </c>
      <c r="M1270" s="250" t="str">
        <f t="shared" si="21"/>
        <v/>
      </c>
      <c r="N1270" s="250"/>
    </row>
    <row r="1271" spans="1:14">
      <c r="A1271" s="246"/>
      <c r="B1271" s="247"/>
      <c r="C1271" s="248" t="str">
        <f>IF(B1271&lt;&gt;"",MATCH(B1271,'Exhibitor names'!$B$19:$B$118,0),"")</f>
        <v/>
      </c>
      <c r="D1271" s="256"/>
      <c r="E1271" s="250"/>
      <c r="F1271" s="251"/>
      <c r="G1271" s="251"/>
      <c r="H1271" s="257"/>
      <c r="I1271" s="256"/>
      <c r="J1271" s="256"/>
      <c r="K1271" s="255"/>
      <c r="L1271" s="251" t="s">
        <v>244</v>
      </c>
      <c r="M1271" s="250" t="str">
        <f t="shared" si="21"/>
        <v/>
      </c>
      <c r="N1271" s="250"/>
    </row>
    <row r="1272" spans="1:14">
      <c r="A1272" s="246"/>
      <c r="B1272" s="247"/>
      <c r="C1272" s="248" t="str">
        <f>IF(B1272&lt;&gt;"",MATCH(B1272,'Exhibitor names'!$B$19:$B$118,0),"")</f>
        <v/>
      </c>
      <c r="D1272" s="256"/>
      <c r="E1272" s="250"/>
      <c r="F1272" s="251"/>
      <c r="G1272" s="251"/>
      <c r="H1272" s="257"/>
      <c r="I1272" s="256"/>
      <c r="J1272" s="256"/>
      <c r="K1272" s="255"/>
      <c r="L1272" s="251" t="s">
        <v>244</v>
      </c>
      <c r="M1272" s="250" t="str">
        <f t="shared" si="21"/>
        <v/>
      </c>
      <c r="N1272" s="250"/>
    </row>
    <row r="1273" spans="1:14">
      <c r="A1273" s="246"/>
      <c r="B1273" s="247"/>
      <c r="C1273" s="248" t="str">
        <f>IF(B1273&lt;&gt;"",MATCH(B1273,'Exhibitor names'!$B$19:$B$118,0),"")</f>
        <v/>
      </c>
      <c r="D1273" s="256"/>
      <c r="E1273" s="250"/>
      <c r="F1273" s="251"/>
      <c r="G1273" s="251"/>
      <c r="H1273" s="257"/>
      <c r="I1273" s="256"/>
      <c r="J1273" s="256"/>
      <c r="K1273" s="255"/>
      <c r="L1273" s="251" t="s">
        <v>244</v>
      </c>
      <c r="M1273" s="250" t="str">
        <f t="shared" si="21"/>
        <v/>
      </c>
      <c r="N1273" s="250"/>
    </row>
    <row r="1274" spans="1:14">
      <c r="A1274" s="246"/>
      <c r="B1274" s="247"/>
      <c r="C1274" s="248" t="str">
        <f>IF(B1274&lt;&gt;"",MATCH(B1274,'Exhibitor names'!$B$19:$B$118,0),"")</f>
        <v/>
      </c>
      <c r="D1274" s="256"/>
      <c r="E1274" s="250"/>
      <c r="F1274" s="251"/>
      <c r="G1274" s="251"/>
      <c r="H1274" s="257"/>
      <c r="I1274" s="256"/>
      <c r="J1274" s="256"/>
      <c r="K1274" s="255"/>
      <c r="L1274" s="251" t="s">
        <v>244</v>
      </c>
      <c r="M1274" s="250" t="str">
        <f t="shared" si="21"/>
        <v/>
      </c>
      <c r="N1274" s="250"/>
    </row>
    <row r="1275" spans="1:14">
      <c r="A1275" s="246"/>
      <c r="B1275" s="247"/>
      <c r="C1275" s="248" t="str">
        <f>IF(B1275&lt;&gt;"",MATCH(B1275,'Exhibitor names'!$B$19:$B$118,0),"")</f>
        <v/>
      </c>
      <c r="D1275" s="256"/>
      <c r="E1275" s="250"/>
      <c r="F1275" s="251"/>
      <c r="G1275" s="251"/>
      <c r="H1275" s="257"/>
      <c r="I1275" s="256"/>
      <c r="J1275" s="256"/>
      <c r="K1275" s="255"/>
      <c r="L1275" s="251" t="s">
        <v>244</v>
      </c>
      <c r="M1275" s="250" t="str">
        <f t="shared" si="21"/>
        <v/>
      </c>
      <c r="N1275" s="250"/>
    </row>
    <row r="1276" spans="1:14">
      <c r="A1276" s="246"/>
      <c r="B1276" s="247"/>
      <c r="C1276" s="248" t="str">
        <f>IF(B1276&lt;&gt;"",MATCH(B1276,'Exhibitor names'!$B$19:$B$118,0),"")</f>
        <v/>
      </c>
      <c r="D1276" s="256"/>
      <c r="E1276" s="250"/>
      <c r="F1276" s="251"/>
      <c r="G1276" s="251"/>
      <c r="H1276" s="257"/>
      <c r="I1276" s="256"/>
      <c r="J1276" s="256"/>
      <c r="K1276" s="255"/>
      <c r="L1276" s="251" t="s">
        <v>244</v>
      </c>
      <c r="M1276" s="250" t="str">
        <f t="shared" si="21"/>
        <v/>
      </c>
      <c r="N1276" s="250"/>
    </row>
    <row r="1277" spans="1:14">
      <c r="A1277" s="246"/>
      <c r="B1277" s="247"/>
      <c r="C1277" s="248" t="str">
        <f>IF(B1277&lt;&gt;"",MATCH(B1277,'Exhibitor names'!$B$19:$B$118,0),"")</f>
        <v/>
      </c>
      <c r="D1277" s="256"/>
      <c r="E1277" s="250"/>
      <c r="F1277" s="251"/>
      <c r="G1277" s="251"/>
      <c r="H1277" s="257"/>
      <c r="I1277" s="256"/>
      <c r="J1277" s="256"/>
      <c r="K1277" s="255"/>
      <c r="L1277" s="251" t="s">
        <v>244</v>
      </c>
      <c r="M1277" s="250" t="str">
        <f t="shared" si="21"/>
        <v/>
      </c>
      <c r="N1277" s="250"/>
    </row>
    <row r="1278" spans="1:14">
      <c r="A1278" s="246"/>
      <c r="B1278" s="247"/>
      <c r="C1278" s="248" t="str">
        <f>IF(B1278&lt;&gt;"",MATCH(B1278,'Exhibitor names'!$B$19:$B$118,0),"")</f>
        <v/>
      </c>
      <c r="D1278" s="256"/>
      <c r="E1278" s="250"/>
      <c r="F1278" s="251"/>
      <c r="G1278" s="251"/>
      <c r="H1278" s="257"/>
      <c r="I1278" s="256"/>
      <c r="J1278" s="256"/>
      <c r="K1278" s="255"/>
      <c r="L1278" s="251" t="s">
        <v>244</v>
      </c>
      <c r="M1278" s="250" t="str">
        <f t="shared" si="21"/>
        <v/>
      </c>
      <c r="N1278" s="250"/>
    </row>
    <row r="1279" spans="1:14">
      <c r="A1279" s="246"/>
      <c r="B1279" s="247"/>
      <c r="C1279" s="248" t="str">
        <f>IF(B1279&lt;&gt;"",MATCH(B1279,'Exhibitor names'!$B$19:$B$118,0),"")</f>
        <v/>
      </c>
      <c r="D1279" s="256"/>
      <c r="E1279" s="250"/>
      <c r="F1279" s="251"/>
      <c r="G1279" s="251"/>
      <c r="H1279" s="257"/>
      <c r="I1279" s="256"/>
      <c r="J1279" s="256"/>
      <c r="K1279" s="255"/>
      <c r="L1279" s="251" t="s">
        <v>244</v>
      </c>
      <c r="M1279" s="250" t="str">
        <f t="shared" si="21"/>
        <v/>
      </c>
      <c r="N1279" s="250"/>
    </row>
    <row r="1280" spans="1:14">
      <c r="A1280" s="246"/>
      <c r="B1280" s="247"/>
      <c r="C1280" s="248" t="str">
        <f>IF(B1280&lt;&gt;"",MATCH(B1280,'Exhibitor names'!$B$19:$B$118,0),"")</f>
        <v/>
      </c>
      <c r="D1280" s="256"/>
      <c r="E1280" s="250"/>
      <c r="F1280" s="251"/>
      <c r="G1280" s="251"/>
      <c r="H1280" s="257"/>
      <c r="I1280" s="256"/>
      <c r="J1280" s="256"/>
      <c r="K1280" s="255"/>
      <c r="L1280" s="251" t="s">
        <v>244</v>
      </c>
      <c r="M1280" s="250" t="str">
        <f t="shared" si="21"/>
        <v/>
      </c>
      <c r="N1280" s="250"/>
    </row>
    <row r="1281" spans="1:14">
      <c r="A1281" s="246"/>
      <c r="B1281" s="247"/>
      <c r="C1281" s="248" t="str">
        <f>IF(B1281&lt;&gt;"",MATCH(B1281,'Exhibitor names'!$B$19:$B$118,0),"")</f>
        <v/>
      </c>
      <c r="D1281" s="256"/>
      <c r="E1281" s="250"/>
      <c r="F1281" s="251"/>
      <c r="G1281" s="251"/>
      <c r="H1281" s="257"/>
      <c r="I1281" s="256"/>
      <c r="J1281" s="256"/>
      <c r="K1281" s="255"/>
      <c r="L1281" s="251" t="s">
        <v>244</v>
      </c>
      <c r="M1281" s="250" t="str">
        <f t="shared" si="21"/>
        <v/>
      </c>
      <c r="N1281" s="250"/>
    </row>
    <row r="1282" spans="1:14">
      <c r="A1282" s="246"/>
      <c r="B1282" s="247"/>
      <c r="C1282" s="248" t="str">
        <f>IF(B1282&lt;&gt;"",MATCH(B1282,'Exhibitor names'!$B$19:$B$118,0),"")</f>
        <v/>
      </c>
      <c r="D1282" s="256"/>
      <c r="E1282" s="250"/>
      <c r="F1282" s="251"/>
      <c r="G1282" s="251"/>
      <c r="H1282" s="257"/>
      <c r="I1282" s="256"/>
      <c r="J1282" s="256"/>
      <c r="K1282" s="255"/>
      <c r="L1282" s="251" t="s">
        <v>244</v>
      </c>
      <c r="M1282" s="250" t="str">
        <f t="shared" si="21"/>
        <v/>
      </c>
      <c r="N1282" s="250"/>
    </row>
    <row r="1283" spans="1:14">
      <c r="A1283" s="246"/>
      <c r="B1283" s="247"/>
      <c r="C1283" s="248" t="str">
        <f>IF(B1283&lt;&gt;"",MATCH(B1283,'Exhibitor names'!$B$19:$B$118,0),"")</f>
        <v/>
      </c>
      <c r="D1283" s="256"/>
      <c r="E1283" s="250"/>
      <c r="F1283" s="251"/>
      <c r="G1283" s="251"/>
      <c r="H1283" s="257"/>
      <c r="I1283" s="256"/>
      <c r="J1283" s="256"/>
      <c r="K1283" s="255"/>
      <c r="L1283" s="251" t="s">
        <v>244</v>
      </c>
      <c r="M1283" s="250" t="str">
        <f t="shared" si="21"/>
        <v/>
      </c>
      <c r="N1283" s="250"/>
    </row>
    <row r="1284" spans="1:14">
      <c r="A1284" s="246"/>
      <c r="B1284" s="247"/>
      <c r="C1284" s="248" t="str">
        <f>IF(B1284&lt;&gt;"",MATCH(B1284,'Exhibitor names'!$B$19:$B$118,0),"")</f>
        <v/>
      </c>
      <c r="D1284" s="256"/>
      <c r="E1284" s="250"/>
      <c r="F1284" s="251"/>
      <c r="G1284" s="251"/>
      <c r="H1284" s="257"/>
      <c r="I1284" s="256"/>
      <c r="J1284" s="256"/>
      <c r="K1284" s="255"/>
      <c r="L1284" s="251" t="s">
        <v>244</v>
      </c>
      <c r="M1284" s="250" t="str">
        <f t="shared" si="21"/>
        <v/>
      </c>
      <c r="N1284" s="250"/>
    </row>
    <row r="1285" spans="1:14">
      <c r="A1285" s="246"/>
      <c r="B1285" s="247"/>
      <c r="C1285" s="248" t="str">
        <f>IF(B1285&lt;&gt;"",MATCH(B1285,'Exhibitor names'!$B$19:$B$118,0),"")</f>
        <v/>
      </c>
      <c r="D1285" s="256"/>
      <c r="E1285" s="250"/>
      <c r="F1285" s="251"/>
      <c r="G1285" s="251"/>
      <c r="H1285" s="257"/>
      <c r="I1285" s="256"/>
      <c r="J1285" s="256"/>
      <c r="K1285" s="255"/>
      <c r="L1285" s="251" t="s">
        <v>244</v>
      </c>
      <c r="M1285" s="250" t="str">
        <f t="shared" si="21"/>
        <v/>
      </c>
      <c r="N1285" s="250"/>
    </row>
    <row r="1286" spans="1:14">
      <c r="A1286" s="246"/>
      <c r="B1286" s="247"/>
      <c r="C1286" s="248" t="str">
        <f>IF(B1286&lt;&gt;"",MATCH(B1286,'Exhibitor names'!$B$19:$B$118,0),"")</f>
        <v/>
      </c>
      <c r="D1286" s="256"/>
      <c r="E1286" s="250"/>
      <c r="F1286" s="251"/>
      <c r="G1286" s="251"/>
      <c r="H1286" s="257"/>
      <c r="I1286" s="256"/>
      <c r="J1286" s="256"/>
      <c r="K1286" s="255"/>
      <c r="L1286" s="251" t="s">
        <v>244</v>
      </c>
      <c r="M1286" s="250" t="str">
        <f t="shared" si="21"/>
        <v/>
      </c>
      <c r="N1286" s="250"/>
    </row>
    <row r="1287" spans="1:14">
      <c r="A1287" s="246"/>
      <c r="B1287" s="247"/>
      <c r="C1287" s="248" t="str">
        <f>IF(B1287&lt;&gt;"",MATCH(B1287,'Exhibitor names'!$B$19:$B$118,0),"")</f>
        <v/>
      </c>
      <c r="D1287" s="256"/>
      <c r="E1287" s="250"/>
      <c r="F1287" s="251"/>
      <c r="G1287" s="251"/>
      <c r="H1287" s="257"/>
      <c r="I1287" s="256"/>
      <c r="J1287" s="256"/>
      <c r="K1287" s="255"/>
      <c r="L1287" s="251" t="s">
        <v>244</v>
      </c>
      <c r="M1287" s="250" t="str">
        <f t="shared" si="21"/>
        <v/>
      </c>
      <c r="N1287" s="250"/>
    </row>
    <row r="1288" spans="1:14">
      <c r="A1288" s="246"/>
      <c r="B1288" s="247"/>
      <c r="C1288" s="248" t="str">
        <f>IF(B1288&lt;&gt;"",MATCH(B1288,'Exhibitor names'!$B$19:$B$118,0),"")</f>
        <v/>
      </c>
      <c r="D1288" s="256"/>
      <c r="E1288" s="250"/>
      <c r="F1288" s="251"/>
      <c r="G1288" s="251"/>
      <c r="H1288" s="257"/>
      <c r="I1288" s="256"/>
      <c r="J1288" s="256"/>
      <c r="K1288" s="255"/>
      <c r="L1288" s="251" t="s">
        <v>244</v>
      </c>
      <c r="M1288" s="250" t="str">
        <f t="shared" si="21"/>
        <v/>
      </c>
      <c r="N1288" s="250"/>
    </row>
    <row r="1289" spans="1:14">
      <c r="A1289" s="246"/>
      <c r="B1289" s="247"/>
      <c r="C1289" s="248" t="str">
        <f>IF(B1289&lt;&gt;"",MATCH(B1289,'Exhibitor names'!$B$19:$B$118,0),"")</f>
        <v/>
      </c>
      <c r="D1289" s="256"/>
      <c r="E1289" s="250"/>
      <c r="F1289" s="251"/>
      <c r="G1289" s="251"/>
      <c r="H1289" s="257"/>
      <c r="I1289" s="256"/>
      <c r="J1289" s="256"/>
      <c r="K1289" s="255"/>
      <c r="L1289" s="251" t="s">
        <v>244</v>
      </c>
      <c r="M1289" s="250" t="str">
        <f t="shared" si="21"/>
        <v/>
      </c>
      <c r="N1289" s="250"/>
    </row>
    <row r="1290" spans="1:14">
      <c r="A1290" s="246"/>
      <c r="B1290" s="247"/>
      <c r="C1290" s="248" t="str">
        <f>IF(B1290&lt;&gt;"",MATCH(B1290,'Exhibitor names'!$B$19:$B$118,0),"")</f>
        <v/>
      </c>
      <c r="D1290" s="256"/>
      <c r="E1290" s="250"/>
      <c r="F1290" s="251"/>
      <c r="G1290" s="251"/>
      <c r="H1290" s="257"/>
      <c r="I1290" s="256"/>
      <c r="J1290" s="256"/>
      <c r="K1290" s="255"/>
      <c r="L1290" s="251" t="s">
        <v>244</v>
      </c>
      <c r="M1290" s="250" t="str">
        <f t="shared" si="21"/>
        <v/>
      </c>
      <c r="N1290" s="250"/>
    </row>
    <row r="1291" spans="1:14">
      <c r="A1291" s="246"/>
      <c r="B1291" s="247"/>
      <c r="C1291" s="248" t="str">
        <f>IF(B1291&lt;&gt;"",MATCH(B1291,'Exhibitor names'!$B$19:$B$118,0),"")</f>
        <v/>
      </c>
      <c r="D1291" s="256"/>
      <c r="E1291" s="250"/>
      <c r="F1291" s="251"/>
      <c r="G1291" s="251"/>
      <c r="H1291" s="257"/>
      <c r="I1291" s="256"/>
      <c r="J1291" s="256"/>
      <c r="K1291" s="255"/>
      <c r="L1291" s="251" t="s">
        <v>244</v>
      </c>
      <c r="M1291" s="250" t="str">
        <f t="shared" si="21"/>
        <v/>
      </c>
      <c r="N1291" s="250"/>
    </row>
    <row r="1292" spans="1:14">
      <c r="A1292" s="246"/>
      <c r="B1292" s="247"/>
      <c r="C1292" s="248" t="str">
        <f>IF(B1292&lt;&gt;"",MATCH(B1292,'Exhibitor names'!$B$19:$B$118,0),"")</f>
        <v/>
      </c>
      <c r="D1292" s="256"/>
      <c r="E1292" s="250"/>
      <c r="F1292" s="251"/>
      <c r="G1292" s="251"/>
      <c r="H1292" s="257"/>
      <c r="I1292" s="256"/>
      <c r="J1292" s="256"/>
      <c r="K1292" s="255"/>
      <c r="L1292" s="251" t="s">
        <v>244</v>
      </c>
      <c r="M1292" s="250" t="str">
        <f t="shared" si="21"/>
        <v/>
      </c>
      <c r="N1292" s="250"/>
    </row>
    <row r="1293" spans="1:14">
      <c r="A1293" s="246"/>
      <c r="B1293" s="247"/>
      <c r="C1293" s="248" t="str">
        <f>IF(B1293&lt;&gt;"",MATCH(B1293,'Exhibitor names'!$B$19:$B$118,0),"")</f>
        <v/>
      </c>
      <c r="D1293" s="256"/>
      <c r="E1293" s="250"/>
      <c r="F1293" s="251"/>
      <c r="G1293" s="251"/>
      <c r="H1293" s="257"/>
      <c r="I1293" s="256"/>
      <c r="J1293" s="256"/>
      <c r="K1293" s="255"/>
      <c r="L1293" s="251" t="s">
        <v>244</v>
      </c>
      <c r="M1293" s="250" t="str">
        <f t="shared" si="21"/>
        <v/>
      </c>
      <c r="N1293" s="250"/>
    </row>
    <row r="1294" spans="1:14">
      <c r="A1294" s="246"/>
      <c r="B1294" s="247"/>
      <c r="C1294" s="248" t="str">
        <f>IF(B1294&lt;&gt;"",MATCH(B1294,'Exhibitor names'!$B$19:$B$118,0),"")</f>
        <v/>
      </c>
      <c r="D1294" s="256"/>
      <c r="E1294" s="250"/>
      <c r="F1294" s="251"/>
      <c r="G1294" s="251"/>
      <c r="H1294" s="257"/>
      <c r="I1294" s="256"/>
      <c r="J1294" s="256"/>
      <c r="K1294" s="255"/>
      <c r="L1294" s="251" t="s">
        <v>244</v>
      </c>
      <c r="M1294" s="250" t="str">
        <f t="shared" si="21"/>
        <v/>
      </c>
      <c r="N1294" s="250"/>
    </row>
    <row r="1295" spans="1:14">
      <c r="A1295" s="246"/>
      <c r="B1295" s="247"/>
      <c r="C1295" s="248" t="str">
        <f>IF(B1295&lt;&gt;"",MATCH(B1295,'Exhibitor names'!$B$19:$B$118,0),"")</f>
        <v/>
      </c>
      <c r="D1295" s="256"/>
      <c r="E1295" s="250"/>
      <c r="F1295" s="251"/>
      <c r="G1295" s="251"/>
      <c r="H1295" s="257"/>
      <c r="I1295" s="256"/>
      <c r="J1295" s="256"/>
      <c r="K1295" s="255"/>
      <c r="L1295" s="251" t="s">
        <v>244</v>
      </c>
      <c r="M1295" s="250" t="str">
        <f t="shared" si="21"/>
        <v/>
      </c>
      <c r="N1295" s="250"/>
    </row>
    <row r="1296" spans="1:14">
      <c r="A1296" s="246"/>
      <c r="B1296" s="247"/>
      <c r="C1296" s="248" t="str">
        <f>IF(B1296&lt;&gt;"",MATCH(B1296,'Exhibitor names'!$B$19:$B$118,0),"")</f>
        <v/>
      </c>
      <c r="D1296" s="256"/>
      <c r="E1296" s="250"/>
      <c r="F1296" s="251"/>
      <c r="G1296" s="251"/>
      <c r="H1296" s="257"/>
      <c r="I1296" s="256"/>
      <c r="J1296" s="256"/>
      <c r="K1296" s="255"/>
      <c r="L1296" s="251" t="s">
        <v>244</v>
      </c>
      <c r="M1296" s="250" t="str">
        <f t="shared" si="21"/>
        <v/>
      </c>
      <c r="N1296" s="250"/>
    </row>
    <row r="1297" spans="1:14">
      <c r="A1297" s="246"/>
      <c r="B1297" s="247"/>
      <c r="C1297" s="248" t="str">
        <f>IF(B1297&lt;&gt;"",MATCH(B1297,'Exhibitor names'!$B$19:$B$118,0),"")</f>
        <v/>
      </c>
      <c r="D1297" s="256"/>
      <c r="E1297" s="250"/>
      <c r="F1297" s="251"/>
      <c r="G1297" s="251"/>
      <c r="H1297" s="257"/>
      <c r="I1297" s="256"/>
      <c r="J1297" s="256"/>
      <c r="K1297" s="255"/>
      <c r="L1297" s="251" t="s">
        <v>244</v>
      </c>
      <c r="M1297" s="250" t="str">
        <f t="shared" si="21"/>
        <v/>
      </c>
      <c r="N1297" s="250"/>
    </row>
    <row r="1298" spans="1:14">
      <c r="A1298" s="246"/>
      <c r="B1298" s="247"/>
      <c r="C1298" s="248" t="str">
        <f>IF(B1298&lt;&gt;"",MATCH(B1298,'Exhibitor names'!$B$19:$B$118,0),"")</f>
        <v/>
      </c>
      <c r="D1298" s="256"/>
      <c r="E1298" s="250"/>
      <c r="F1298" s="251"/>
      <c r="G1298" s="251"/>
      <c r="H1298" s="257"/>
      <c r="I1298" s="256"/>
      <c r="J1298" s="256"/>
      <c r="K1298" s="255"/>
      <c r="L1298" s="251" t="s">
        <v>244</v>
      </c>
      <c r="M1298" s="250" t="str">
        <f t="shared" si="21"/>
        <v/>
      </c>
      <c r="N1298" s="250"/>
    </row>
    <row r="1299" spans="1:14">
      <c r="A1299" s="246"/>
      <c r="B1299" s="247"/>
      <c r="C1299" s="248" t="str">
        <f>IF(B1299&lt;&gt;"",MATCH(B1299,'Exhibitor names'!$B$19:$B$118,0),"")</f>
        <v/>
      </c>
      <c r="D1299" s="256"/>
      <c r="E1299" s="250"/>
      <c r="F1299" s="251"/>
      <c r="G1299" s="251"/>
      <c r="H1299" s="257"/>
      <c r="I1299" s="256"/>
      <c r="J1299" s="256"/>
      <c r="K1299" s="255"/>
      <c r="L1299" s="251" t="s">
        <v>244</v>
      </c>
      <c r="M1299" s="250" t="str">
        <f t="shared" si="21"/>
        <v/>
      </c>
      <c r="N1299" s="250"/>
    </row>
    <row r="1300" spans="1:14">
      <c r="A1300" s="246"/>
      <c r="B1300" s="247"/>
      <c r="C1300" s="248" t="str">
        <f>IF(B1300&lt;&gt;"",MATCH(B1300,'Exhibitor names'!$B$19:$B$118,0),"")</f>
        <v/>
      </c>
      <c r="D1300" s="256"/>
      <c r="E1300" s="250"/>
      <c r="F1300" s="251"/>
      <c r="G1300" s="251"/>
      <c r="H1300" s="257"/>
      <c r="I1300" s="256"/>
      <c r="J1300" s="256"/>
      <c r="K1300" s="255"/>
      <c r="L1300" s="251" t="s">
        <v>244</v>
      </c>
      <c r="M1300" s="250" t="str">
        <f t="shared" si="21"/>
        <v/>
      </c>
      <c r="N1300" s="250"/>
    </row>
    <row r="1301" spans="1:14">
      <c r="A1301" s="246"/>
      <c r="B1301" s="247"/>
      <c r="C1301" s="248" t="str">
        <f>IF(B1301&lt;&gt;"",MATCH(B1301,'Exhibitor names'!$B$19:$B$118,0),"")</f>
        <v/>
      </c>
      <c r="D1301" s="256"/>
      <c r="E1301" s="250"/>
      <c r="F1301" s="251"/>
      <c r="G1301" s="251"/>
      <c r="H1301" s="257"/>
      <c r="I1301" s="256"/>
      <c r="J1301" s="256"/>
      <c r="K1301" s="255"/>
      <c r="L1301" s="251" t="s">
        <v>244</v>
      </c>
      <c r="M1301" s="250" t="str">
        <f t="shared" si="21"/>
        <v/>
      </c>
      <c r="N1301" s="250"/>
    </row>
    <row r="1302" spans="1:14">
      <c r="A1302" s="246"/>
      <c r="B1302" s="247"/>
      <c r="C1302" s="248" t="str">
        <f>IF(B1302&lt;&gt;"",MATCH(B1302,'Exhibitor names'!$B$19:$B$118,0),"")</f>
        <v/>
      </c>
      <c r="D1302" s="256"/>
      <c r="E1302" s="250"/>
      <c r="F1302" s="251"/>
      <c r="G1302" s="251"/>
      <c r="H1302" s="257"/>
      <c r="I1302" s="256"/>
      <c r="J1302" s="256"/>
      <c r="K1302" s="255"/>
      <c r="L1302" s="251" t="s">
        <v>244</v>
      </c>
      <c r="M1302" s="250" t="str">
        <f t="shared" si="21"/>
        <v/>
      </c>
      <c r="N1302" s="250"/>
    </row>
    <row r="1303" spans="1:14">
      <c r="A1303" s="246"/>
      <c r="B1303" s="247"/>
      <c r="C1303" s="248" t="str">
        <f>IF(B1303&lt;&gt;"",MATCH(B1303,'Exhibitor names'!$B$19:$B$118,0),"")</f>
        <v/>
      </c>
      <c r="D1303" s="256"/>
      <c r="E1303" s="250"/>
      <c r="F1303" s="251"/>
      <c r="G1303" s="251"/>
      <c r="H1303" s="257"/>
      <c r="I1303" s="256"/>
      <c r="J1303" s="256"/>
      <c r="K1303" s="255"/>
      <c r="L1303" s="251" t="s">
        <v>244</v>
      </c>
      <c r="M1303" s="250" t="str">
        <f t="shared" si="21"/>
        <v/>
      </c>
      <c r="N1303" s="250"/>
    </row>
    <row r="1304" spans="1:14">
      <c r="A1304" s="246"/>
      <c r="B1304" s="247"/>
      <c r="C1304" s="248" t="str">
        <f>IF(B1304&lt;&gt;"",MATCH(B1304,'Exhibitor names'!$B$19:$B$118,0),"")</f>
        <v/>
      </c>
      <c r="D1304" s="256"/>
      <c r="E1304" s="250"/>
      <c r="F1304" s="251"/>
      <c r="G1304" s="251"/>
      <c r="H1304" s="257"/>
      <c r="I1304" s="256"/>
      <c r="J1304" s="256"/>
      <c r="K1304" s="255"/>
      <c r="L1304" s="251" t="s">
        <v>244</v>
      </c>
      <c r="M1304" s="250" t="str">
        <f t="shared" si="21"/>
        <v/>
      </c>
      <c r="N1304" s="250"/>
    </row>
    <row r="1305" spans="1:14">
      <c r="A1305" s="246"/>
      <c r="B1305" s="247"/>
      <c r="C1305" s="248" t="str">
        <f>IF(B1305&lt;&gt;"",MATCH(B1305,'Exhibitor names'!$B$19:$B$118,0),"")</f>
        <v/>
      </c>
      <c r="D1305" s="256"/>
      <c r="E1305" s="250"/>
      <c r="F1305" s="251"/>
      <c r="G1305" s="251"/>
      <c r="H1305" s="257"/>
      <c r="I1305" s="256"/>
      <c r="J1305" s="256"/>
      <c r="K1305" s="255"/>
      <c r="L1305" s="251" t="s">
        <v>244</v>
      </c>
      <c r="M1305" s="250" t="str">
        <f t="shared" si="21"/>
        <v/>
      </c>
      <c r="N1305" s="250"/>
    </row>
    <row r="1306" spans="1:14">
      <c r="A1306" s="246"/>
      <c r="B1306" s="247"/>
      <c r="C1306" s="248" t="str">
        <f>IF(B1306&lt;&gt;"",MATCH(B1306,'Exhibitor names'!$B$19:$B$118,0),"")</f>
        <v/>
      </c>
      <c r="D1306" s="256"/>
      <c r="E1306" s="250"/>
      <c r="F1306" s="251"/>
      <c r="G1306" s="251"/>
      <c r="H1306" s="257"/>
      <c r="I1306" s="256"/>
      <c r="J1306" s="256"/>
      <c r="K1306" s="255"/>
      <c r="L1306" s="251" t="s">
        <v>244</v>
      </c>
      <c r="M1306" s="250" t="str">
        <f t="shared" si="21"/>
        <v/>
      </c>
      <c r="N1306" s="250"/>
    </row>
    <row r="1307" spans="1:14">
      <c r="A1307" s="246"/>
      <c r="B1307" s="247"/>
      <c r="C1307" s="248" t="str">
        <f>IF(B1307&lt;&gt;"",MATCH(B1307,'Exhibitor names'!$B$19:$B$118,0),"")</f>
        <v/>
      </c>
      <c r="D1307" s="256"/>
      <c r="E1307" s="250"/>
      <c r="F1307" s="251"/>
      <c r="G1307" s="251"/>
      <c r="H1307" s="257"/>
      <c r="I1307" s="256"/>
      <c r="J1307" s="256"/>
      <c r="K1307" s="255"/>
      <c r="L1307" s="251" t="s">
        <v>244</v>
      </c>
      <c r="M1307" s="250" t="str">
        <f t="shared" si="21"/>
        <v/>
      </c>
      <c r="N1307" s="250"/>
    </row>
    <row r="1308" spans="1:14">
      <c r="A1308" s="246"/>
      <c r="B1308" s="247"/>
      <c r="C1308" s="248" t="str">
        <f>IF(B1308&lt;&gt;"",MATCH(B1308,'Exhibitor names'!$B$19:$B$118,0),"")</f>
        <v/>
      </c>
      <c r="D1308" s="256"/>
      <c r="E1308" s="250"/>
      <c r="F1308" s="251"/>
      <c r="G1308" s="251"/>
      <c r="H1308" s="257"/>
      <c r="I1308" s="256"/>
      <c r="J1308" s="256"/>
      <c r="K1308" s="255"/>
      <c r="L1308" s="251" t="s">
        <v>244</v>
      </c>
      <c r="M1308" s="250" t="str">
        <f t="shared" ref="M1308:M1371" si="22">IF(AND($A1308&lt;&gt;"",$C1308&lt;&gt;"",$D1308&lt;&gt;"",$H1308&lt;&gt;"",$I1308&lt;&gt;"",$J1308&lt;&gt;""),$A1308,"")</f>
        <v/>
      </c>
      <c r="N1308" s="250"/>
    </row>
    <row r="1309" spans="1:14">
      <c r="A1309" s="246"/>
      <c r="B1309" s="247"/>
      <c r="C1309" s="248" t="str">
        <f>IF(B1309&lt;&gt;"",MATCH(B1309,'Exhibitor names'!$B$19:$B$118,0),"")</f>
        <v/>
      </c>
      <c r="D1309" s="256"/>
      <c r="E1309" s="250"/>
      <c r="F1309" s="251"/>
      <c r="G1309" s="251"/>
      <c r="H1309" s="257"/>
      <c r="I1309" s="256"/>
      <c r="J1309" s="256"/>
      <c r="K1309" s="255"/>
      <c r="L1309" s="251" t="s">
        <v>244</v>
      </c>
      <c r="M1309" s="250" t="str">
        <f t="shared" si="22"/>
        <v/>
      </c>
      <c r="N1309" s="250"/>
    </row>
    <row r="1310" spans="1:14">
      <c r="A1310" s="246"/>
      <c r="B1310" s="247"/>
      <c r="C1310" s="248" t="str">
        <f>IF(B1310&lt;&gt;"",MATCH(B1310,'Exhibitor names'!$B$19:$B$118,0),"")</f>
        <v/>
      </c>
      <c r="D1310" s="256"/>
      <c r="E1310" s="250"/>
      <c r="F1310" s="251"/>
      <c r="G1310" s="251"/>
      <c r="H1310" s="257"/>
      <c r="I1310" s="256"/>
      <c r="J1310" s="256"/>
      <c r="K1310" s="255"/>
      <c r="L1310" s="251" t="s">
        <v>244</v>
      </c>
      <c r="M1310" s="250" t="str">
        <f t="shared" si="22"/>
        <v/>
      </c>
      <c r="N1310" s="250"/>
    </row>
    <row r="1311" spans="1:14">
      <c r="A1311" s="246"/>
      <c r="B1311" s="247"/>
      <c r="C1311" s="248" t="str">
        <f>IF(B1311&lt;&gt;"",MATCH(B1311,'Exhibitor names'!$B$19:$B$118,0),"")</f>
        <v/>
      </c>
      <c r="D1311" s="256"/>
      <c r="E1311" s="250"/>
      <c r="F1311" s="251"/>
      <c r="G1311" s="251"/>
      <c r="H1311" s="257"/>
      <c r="I1311" s="256"/>
      <c r="J1311" s="256"/>
      <c r="K1311" s="255"/>
      <c r="L1311" s="251" t="s">
        <v>244</v>
      </c>
      <c r="M1311" s="250" t="str">
        <f t="shared" si="22"/>
        <v/>
      </c>
      <c r="N1311" s="250"/>
    </row>
    <row r="1312" spans="1:14">
      <c r="A1312" s="246"/>
      <c r="B1312" s="247"/>
      <c r="C1312" s="248" t="str">
        <f>IF(B1312&lt;&gt;"",MATCH(B1312,'Exhibitor names'!$B$19:$B$118,0),"")</f>
        <v/>
      </c>
      <c r="D1312" s="256"/>
      <c r="E1312" s="250"/>
      <c r="F1312" s="251"/>
      <c r="G1312" s="251"/>
      <c r="H1312" s="257"/>
      <c r="I1312" s="256"/>
      <c r="J1312" s="256"/>
      <c r="K1312" s="255"/>
      <c r="L1312" s="251" t="s">
        <v>244</v>
      </c>
      <c r="M1312" s="250" t="str">
        <f t="shared" si="22"/>
        <v/>
      </c>
      <c r="N1312" s="250"/>
    </row>
    <row r="1313" spans="1:14">
      <c r="A1313" s="246"/>
      <c r="B1313" s="247"/>
      <c r="C1313" s="248" t="str">
        <f>IF(B1313&lt;&gt;"",MATCH(B1313,'Exhibitor names'!$B$19:$B$118,0),"")</f>
        <v/>
      </c>
      <c r="D1313" s="256"/>
      <c r="E1313" s="250"/>
      <c r="F1313" s="251"/>
      <c r="G1313" s="251"/>
      <c r="H1313" s="257"/>
      <c r="I1313" s="256"/>
      <c r="J1313" s="256"/>
      <c r="K1313" s="255"/>
      <c r="L1313" s="251" t="s">
        <v>244</v>
      </c>
      <c r="M1313" s="250" t="str">
        <f t="shared" si="22"/>
        <v/>
      </c>
      <c r="N1313" s="250"/>
    </row>
    <row r="1314" spans="1:14">
      <c r="A1314" s="246"/>
      <c r="B1314" s="247"/>
      <c r="C1314" s="248" t="str">
        <f>IF(B1314&lt;&gt;"",MATCH(B1314,'Exhibitor names'!$B$19:$B$118,0),"")</f>
        <v/>
      </c>
      <c r="D1314" s="256"/>
      <c r="E1314" s="250"/>
      <c r="F1314" s="251"/>
      <c r="G1314" s="251"/>
      <c r="H1314" s="257"/>
      <c r="I1314" s="256"/>
      <c r="J1314" s="256"/>
      <c r="K1314" s="255"/>
      <c r="L1314" s="251" t="s">
        <v>244</v>
      </c>
      <c r="M1314" s="250" t="str">
        <f t="shared" si="22"/>
        <v/>
      </c>
      <c r="N1314" s="250"/>
    </row>
    <row r="1315" spans="1:14">
      <c r="A1315" s="246"/>
      <c r="B1315" s="247"/>
      <c r="C1315" s="248" t="str">
        <f>IF(B1315&lt;&gt;"",MATCH(B1315,'Exhibitor names'!$B$19:$B$118,0),"")</f>
        <v/>
      </c>
      <c r="D1315" s="256"/>
      <c r="E1315" s="250"/>
      <c r="F1315" s="251"/>
      <c r="G1315" s="251"/>
      <c r="H1315" s="257"/>
      <c r="I1315" s="256"/>
      <c r="J1315" s="256"/>
      <c r="K1315" s="255"/>
      <c r="L1315" s="251" t="s">
        <v>244</v>
      </c>
      <c r="M1315" s="250" t="str">
        <f t="shared" si="22"/>
        <v/>
      </c>
      <c r="N1315" s="250"/>
    </row>
    <row r="1316" spans="1:14">
      <c r="A1316" s="246"/>
      <c r="B1316" s="247"/>
      <c r="C1316" s="248" t="str">
        <f>IF(B1316&lt;&gt;"",MATCH(B1316,'Exhibitor names'!$B$19:$B$118,0),"")</f>
        <v/>
      </c>
      <c r="D1316" s="256"/>
      <c r="E1316" s="250"/>
      <c r="F1316" s="251"/>
      <c r="G1316" s="251"/>
      <c r="H1316" s="257"/>
      <c r="I1316" s="256"/>
      <c r="J1316" s="256"/>
      <c r="K1316" s="255"/>
      <c r="L1316" s="251" t="s">
        <v>244</v>
      </c>
      <c r="M1316" s="250" t="str">
        <f t="shared" si="22"/>
        <v/>
      </c>
      <c r="N1316" s="250"/>
    </row>
    <row r="1317" spans="1:14">
      <c r="A1317" s="246"/>
      <c r="B1317" s="247"/>
      <c r="C1317" s="248" t="str">
        <f>IF(B1317&lt;&gt;"",MATCH(B1317,'Exhibitor names'!$B$19:$B$118,0),"")</f>
        <v/>
      </c>
      <c r="D1317" s="256"/>
      <c r="E1317" s="250"/>
      <c r="F1317" s="251"/>
      <c r="G1317" s="251"/>
      <c r="H1317" s="257"/>
      <c r="I1317" s="256"/>
      <c r="J1317" s="256"/>
      <c r="K1317" s="255"/>
      <c r="L1317" s="251" t="s">
        <v>244</v>
      </c>
      <c r="M1317" s="250" t="str">
        <f t="shared" si="22"/>
        <v/>
      </c>
      <c r="N1317" s="250"/>
    </row>
    <row r="1318" spans="1:14">
      <c r="A1318" s="246"/>
      <c r="B1318" s="247"/>
      <c r="C1318" s="248" t="str">
        <f>IF(B1318&lt;&gt;"",MATCH(B1318,'Exhibitor names'!$B$19:$B$118,0),"")</f>
        <v/>
      </c>
      <c r="D1318" s="256"/>
      <c r="E1318" s="250"/>
      <c r="F1318" s="251"/>
      <c r="G1318" s="251"/>
      <c r="H1318" s="257"/>
      <c r="I1318" s="256"/>
      <c r="J1318" s="256"/>
      <c r="K1318" s="255"/>
      <c r="L1318" s="251" t="s">
        <v>244</v>
      </c>
      <c r="M1318" s="250" t="str">
        <f t="shared" si="22"/>
        <v/>
      </c>
      <c r="N1318" s="250"/>
    </row>
    <row r="1319" spans="1:14">
      <c r="A1319" s="246"/>
      <c r="B1319" s="247"/>
      <c r="C1319" s="248" t="str">
        <f>IF(B1319&lt;&gt;"",MATCH(B1319,'Exhibitor names'!$B$19:$B$118,0),"")</f>
        <v/>
      </c>
      <c r="D1319" s="256"/>
      <c r="E1319" s="250"/>
      <c r="F1319" s="251"/>
      <c r="G1319" s="251"/>
      <c r="H1319" s="257"/>
      <c r="I1319" s="256"/>
      <c r="J1319" s="256"/>
      <c r="K1319" s="255"/>
      <c r="L1319" s="251" t="s">
        <v>244</v>
      </c>
      <c r="M1319" s="250" t="str">
        <f t="shared" si="22"/>
        <v/>
      </c>
      <c r="N1319" s="250"/>
    </row>
    <row r="1320" spans="1:14">
      <c r="A1320" s="246"/>
      <c r="B1320" s="247"/>
      <c r="C1320" s="248" t="str">
        <f>IF(B1320&lt;&gt;"",MATCH(B1320,'Exhibitor names'!$B$19:$B$118,0),"")</f>
        <v/>
      </c>
      <c r="D1320" s="256"/>
      <c r="E1320" s="250"/>
      <c r="F1320" s="251"/>
      <c r="G1320" s="251"/>
      <c r="H1320" s="257"/>
      <c r="I1320" s="256"/>
      <c r="J1320" s="256"/>
      <c r="K1320" s="255"/>
      <c r="L1320" s="251" t="s">
        <v>244</v>
      </c>
      <c r="M1320" s="250" t="str">
        <f t="shared" si="22"/>
        <v/>
      </c>
      <c r="N1320" s="250"/>
    </row>
    <row r="1321" spans="1:14">
      <c r="A1321" s="246"/>
      <c r="B1321" s="247"/>
      <c r="C1321" s="248" t="str">
        <f>IF(B1321&lt;&gt;"",MATCH(B1321,'Exhibitor names'!$B$19:$B$118,0),"")</f>
        <v/>
      </c>
      <c r="D1321" s="256"/>
      <c r="E1321" s="250"/>
      <c r="F1321" s="251"/>
      <c r="G1321" s="251"/>
      <c r="H1321" s="257"/>
      <c r="I1321" s="256"/>
      <c r="J1321" s="256"/>
      <c r="K1321" s="255"/>
      <c r="L1321" s="251" t="s">
        <v>244</v>
      </c>
      <c r="M1321" s="250" t="str">
        <f t="shared" si="22"/>
        <v/>
      </c>
      <c r="N1321" s="250"/>
    </row>
    <row r="1322" spans="1:14">
      <c r="A1322" s="246"/>
      <c r="B1322" s="247"/>
      <c r="C1322" s="248" t="str">
        <f>IF(B1322&lt;&gt;"",MATCH(B1322,'Exhibitor names'!$B$19:$B$118,0),"")</f>
        <v/>
      </c>
      <c r="D1322" s="256"/>
      <c r="E1322" s="250"/>
      <c r="F1322" s="251"/>
      <c r="G1322" s="251"/>
      <c r="H1322" s="257"/>
      <c r="I1322" s="256"/>
      <c r="J1322" s="256"/>
      <c r="K1322" s="255"/>
      <c r="L1322" s="251" t="s">
        <v>244</v>
      </c>
      <c r="M1322" s="250" t="str">
        <f t="shared" si="22"/>
        <v/>
      </c>
      <c r="N1322" s="250"/>
    </row>
    <row r="1323" spans="1:14">
      <c r="A1323" s="246"/>
      <c r="B1323" s="247"/>
      <c r="C1323" s="248" t="str">
        <f>IF(B1323&lt;&gt;"",MATCH(B1323,'Exhibitor names'!$B$19:$B$118,0),"")</f>
        <v/>
      </c>
      <c r="D1323" s="256"/>
      <c r="E1323" s="250"/>
      <c r="F1323" s="251"/>
      <c r="G1323" s="251"/>
      <c r="H1323" s="257"/>
      <c r="I1323" s="256"/>
      <c r="J1323" s="256"/>
      <c r="K1323" s="255"/>
      <c r="L1323" s="251" t="s">
        <v>244</v>
      </c>
      <c r="M1323" s="250" t="str">
        <f t="shared" si="22"/>
        <v/>
      </c>
      <c r="N1323" s="250"/>
    </row>
    <row r="1324" spans="1:14">
      <c r="A1324" s="246"/>
      <c r="B1324" s="247"/>
      <c r="C1324" s="248" t="str">
        <f>IF(B1324&lt;&gt;"",MATCH(B1324,'Exhibitor names'!$B$19:$B$118,0),"")</f>
        <v/>
      </c>
      <c r="D1324" s="256"/>
      <c r="E1324" s="250"/>
      <c r="F1324" s="251"/>
      <c r="G1324" s="251"/>
      <c r="H1324" s="257"/>
      <c r="I1324" s="256"/>
      <c r="J1324" s="256"/>
      <c r="K1324" s="255"/>
      <c r="L1324" s="251" t="s">
        <v>244</v>
      </c>
      <c r="M1324" s="250" t="str">
        <f t="shared" si="22"/>
        <v/>
      </c>
      <c r="N1324" s="250"/>
    </row>
    <row r="1325" spans="1:14">
      <c r="A1325" s="246"/>
      <c r="B1325" s="247"/>
      <c r="C1325" s="248" t="str">
        <f>IF(B1325&lt;&gt;"",MATCH(B1325,'Exhibitor names'!$B$19:$B$118,0),"")</f>
        <v/>
      </c>
      <c r="D1325" s="256"/>
      <c r="E1325" s="250"/>
      <c r="F1325" s="251"/>
      <c r="G1325" s="251"/>
      <c r="H1325" s="257"/>
      <c r="I1325" s="256"/>
      <c r="J1325" s="256"/>
      <c r="K1325" s="255"/>
      <c r="L1325" s="251" t="s">
        <v>244</v>
      </c>
      <c r="M1325" s="250" t="str">
        <f t="shared" si="22"/>
        <v/>
      </c>
      <c r="N1325" s="250"/>
    </row>
    <row r="1326" spans="1:14">
      <c r="A1326" s="246"/>
      <c r="B1326" s="247"/>
      <c r="C1326" s="248" t="str">
        <f>IF(B1326&lt;&gt;"",MATCH(B1326,'Exhibitor names'!$B$19:$B$118,0),"")</f>
        <v/>
      </c>
      <c r="D1326" s="256"/>
      <c r="E1326" s="250"/>
      <c r="F1326" s="251"/>
      <c r="G1326" s="251"/>
      <c r="H1326" s="257"/>
      <c r="I1326" s="256"/>
      <c r="J1326" s="256"/>
      <c r="K1326" s="255"/>
      <c r="L1326" s="251" t="s">
        <v>244</v>
      </c>
      <c r="M1326" s="250" t="str">
        <f t="shared" si="22"/>
        <v/>
      </c>
      <c r="N1326" s="250"/>
    </row>
    <row r="1327" spans="1:14">
      <c r="A1327" s="246"/>
      <c r="B1327" s="247"/>
      <c r="C1327" s="248" t="str">
        <f>IF(B1327&lt;&gt;"",MATCH(B1327,'Exhibitor names'!$B$19:$B$118,0),"")</f>
        <v/>
      </c>
      <c r="D1327" s="256"/>
      <c r="E1327" s="250"/>
      <c r="F1327" s="251"/>
      <c r="G1327" s="251"/>
      <c r="H1327" s="257"/>
      <c r="I1327" s="256"/>
      <c r="J1327" s="256"/>
      <c r="K1327" s="255"/>
      <c r="L1327" s="251" t="s">
        <v>244</v>
      </c>
      <c r="M1327" s="250" t="str">
        <f t="shared" si="22"/>
        <v/>
      </c>
      <c r="N1327" s="250"/>
    </row>
    <row r="1328" spans="1:14">
      <c r="A1328" s="246"/>
      <c r="B1328" s="247"/>
      <c r="C1328" s="248" t="str">
        <f>IF(B1328&lt;&gt;"",MATCH(B1328,'Exhibitor names'!$B$19:$B$118,0),"")</f>
        <v/>
      </c>
      <c r="D1328" s="256"/>
      <c r="E1328" s="250"/>
      <c r="F1328" s="251"/>
      <c r="G1328" s="251"/>
      <c r="H1328" s="257"/>
      <c r="I1328" s="256"/>
      <c r="J1328" s="256"/>
      <c r="K1328" s="255"/>
      <c r="L1328" s="251" t="s">
        <v>244</v>
      </c>
      <c r="M1328" s="250" t="str">
        <f t="shared" si="22"/>
        <v/>
      </c>
      <c r="N1328" s="250"/>
    </row>
    <row r="1329" spans="1:14">
      <c r="A1329" s="246"/>
      <c r="B1329" s="247"/>
      <c r="C1329" s="248" t="str">
        <f>IF(B1329&lt;&gt;"",MATCH(B1329,'Exhibitor names'!$B$19:$B$118,0),"")</f>
        <v/>
      </c>
      <c r="D1329" s="256"/>
      <c r="E1329" s="250"/>
      <c r="F1329" s="251"/>
      <c r="G1329" s="251"/>
      <c r="H1329" s="257"/>
      <c r="I1329" s="256"/>
      <c r="J1329" s="256"/>
      <c r="K1329" s="255"/>
      <c r="L1329" s="251" t="s">
        <v>244</v>
      </c>
      <c r="M1329" s="250" t="str">
        <f t="shared" si="22"/>
        <v/>
      </c>
      <c r="N1329" s="250"/>
    </row>
    <row r="1330" spans="1:14">
      <c r="A1330" s="246"/>
      <c r="B1330" s="247"/>
      <c r="C1330" s="248" t="str">
        <f>IF(B1330&lt;&gt;"",MATCH(B1330,'Exhibitor names'!$B$19:$B$118,0),"")</f>
        <v/>
      </c>
      <c r="D1330" s="256"/>
      <c r="E1330" s="250"/>
      <c r="F1330" s="251"/>
      <c r="G1330" s="251"/>
      <c r="H1330" s="257"/>
      <c r="I1330" s="256"/>
      <c r="J1330" s="256"/>
      <c r="K1330" s="255"/>
      <c r="L1330" s="251" t="s">
        <v>244</v>
      </c>
      <c r="M1330" s="250" t="str">
        <f t="shared" si="22"/>
        <v/>
      </c>
      <c r="N1330" s="250"/>
    </row>
    <row r="1331" spans="1:14">
      <c r="A1331" s="246"/>
      <c r="B1331" s="247"/>
      <c r="C1331" s="248" t="str">
        <f>IF(B1331&lt;&gt;"",MATCH(B1331,'Exhibitor names'!$B$19:$B$118,0),"")</f>
        <v/>
      </c>
      <c r="D1331" s="256"/>
      <c r="E1331" s="250"/>
      <c r="F1331" s="251"/>
      <c r="G1331" s="251"/>
      <c r="H1331" s="257"/>
      <c r="I1331" s="256"/>
      <c r="J1331" s="256"/>
      <c r="K1331" s="255"/>
      <c r="L1331" s="251" t="s">
        <v>244</v>
      </c>
      <c r="M1331" s="250" t="str">
        <f t="shared" si="22"/>
        <v/>
      </c>
      <c r="N1331" s="250"/>
    </row>
    <row r="1332" spans="1:14">
      <c r="A1332" s="246"/>
      <c r="B1332" s="247"/>
      <c r="C1332" s="248" t="str">
        <f>IF(B1332&lt;&gt;"",MATCH(B1332,'Exhibitor names'!$B$19:$B$118,0),"")</f>
        <v/>
      </c>
      <c r="D1332" s="256"/>
      <c r="E1332" s="250"/>
      <c r="F1332" s="251"/>
      <c r="G1332" s="251"/>
      <c r="H1332" s="257"/>
      <c r="I1332" s="256"/>
      <c r="J1332" s="256"/>
      <c r="K1332" s="255"/>
      <c r="L1332" s="251" t="s">
        <v>244</v>
      </c>
      <c r="M1332" s="250" t="str">
        <f t="shared" si="22"/>
        <v/>
      </c>
      <c r="N1332" s="250"/>
    </row>
    <row r="1333" spans="1:14">
      <c r="A1333" s="246"/>
      <c r="B1333" s="247"/>
      <c r="C1333" s="248" t="str">
        <f>IF(B1333&lt;&gt;"",MATCH(B1333,'Exhibitor names'!$B$19:$B$118,0),"")</f>
        <v/>
      </c>
      <c r="D1333" s="256"/>
      <c r="E1333" s="250"/>
      <c r="F1333" s="251"/>
      <c r="G1333" s="251"/>
      <c r="H1333" s="257"/>
      <c r="I1333" s="256"/>
      <c r="J1333" s="256"/>
      <c r="K1333" s="255"/>
      <c r="L1333" s="251" t="s">
        <v>244</v>
      </c>
      <c r="M1333" s="250" t="str">
        <f t="shared" si="22"/>
        <v/>
      </c>
      <c r="N1333" s="250"/>
    </row>
    <row r="1334" spans="1:14">
      <c r="A1334" s="246"/>
      <c r="B1334" s="247"/>
      <c r="C1334" s="248" t="str">
        <f>IF(B1334&lt;&gt;"",MATCH(B1334,'Exhibitor names'!$B$19:$B$118,0),"")</f>
        <v/>
      </c>
      <c r="D1334" s="256"/>
      <c r="E1334" s="250"/>
      <c r="F1334" s="251"/>
      <c r="G1334" s="251"/>
      <c r="H1334" s="257"/>
      <c r="I1334" s="256"/>
      <c r="J1334" s="256"/>
      <c r="K1334" s="255"/>
      <c r="L1334" s="251" t="s">
        <v>244</v>
      </c>
      <c r="M1334" s="250" t="str">
        <f t="shared" si="22"/>
        <v/>
      </c>
      <c r="N1334" s="250"/>
    </row>
    <row r="1335" spans="1:14">
      <c r="A1335" s="246"/>
      <c r="B1335" s="247"/>
      <c r="C1335" s="248" t="str">
        <f>IF(B1335&lt;&gt;"",MATCH(B1335,'Exhibitor names'!$B$19:$B$118,0),"")</f>
        <v/>
      </c>
      <c r="D1335" s="256"/>
      <c r="E1335" s="250"/>
      <c r="F1335" s="251"/>
      <c r="G1335" s="251"/>
      <c r="H1335" s="257"/>
      <c r="I1335" s="256"/>
      <c r="J1335" s="256"/>
      <c r="K1335" s="255"/>
      <c r="L1335" s="251" t="s">
        <v>244</v>
      </c>
      <c r="M1335" s="250" t="str">
        <f t="shared" si="22"/>
        <v/>
      </c>
      <c r="N1335" s="250"/>
    </row>
    <row r="1336" spans="1:14">
      <c r="A1336" s="246"/>
      <c r="B1336" s="247"/>
      <c r="C1336" s="248" t="str">
        <f>IF(B1336&lt;&gt;"",MATCH(B1336,'Exhibitor names'!$B$19:$B$118,0),"")</f>
        <v/>
      </c>
      <c r="D1336" s="256"/>
      <c r="E1336" s="250"/>
      <c r="F1336" s="251"/>
      <c r="G1336" s="251"/>
      <c r="H1336" s="257"/>
      <c r="I1336" s="256"/>
      <c r="J1336" s="256"/>
      <c r="K1336" s="255"/>
      <c r="L1336" s="251" t="s">
        <v>244</v>
      </c>
      <c r="M1336" s="250" t="str">
        <f t="shared" si="22"/>
        <v/>
      </c>
      <c r="N1336" s="250"/>
    </row>
    <row r="1337" spans="1:14">
      <c r="A1337" s="246"/>
      <c r="B1337" s="247"/>
      <c r="C1337" s="248" t="str">
        <f>IF(B1337&lt;&gt;"",MATCH(B1337,'Exhibitor names'!$B$19:$B$118,0),"")</f>
        <v/>
      </c>
      <c r="D1337" s="256"/>
      <c r="E1337" s="250"/>
      <c r="F1337" s="251"/>
      <c r="G1337" s="251"/>
      <c r="H1337" s="257"/>
      <c r="I1337" s="256"/>
      <c r="J1337" s="256"/>
      <c r="K1337" s="255"/>
      <c r="L1337" s="251" t="s">
        <v>244</v>
      </c>
      <c r="M1337" s="250" t="str">
        <f t="shared" si="22"/>
        <v/>
      </c>
      <c r="N1337" s="250"/>
    </row>
    <row r="1338" spans="1:14">
      <c r="A1338" s="246"/>
      <c r="B1338" s="247"/>
      <c r="C1338" s="248" t="str">
        <f>IF(B1338&lt;&gt;"",MATCH(B1338,'Exhibitor names'!$B$19:$B$118,0),"")</f>
        <v/>
      </c>
      <c r="D1338" s="256"/>
      <c r="E1338" s="250"/>
      <c r="F1338" s="251"/>
      <c r="G1338" s="251"/>
      <c r="H1338" s="257"/>
      <c r="I1338" s="256"/>
      <c r="J1338" s="256"/>
      <c r="K1338" s="255"/>
      <c r="L1338" s="251" t="s">
        <v>244</v>
      </c>
      <c r="M1338" s="250" t="str">
        <f t="shared" si="22"/>
        <v/>
      </c>
      <c r="N1338" s="250"/>
    </row>
    <row r="1339" spans="1:14">
      <c r="A1339" s="246"/>
      <c r="B1339" s="247"/>
      <c r="C1339" s="248" t="str">
        <f>IF(B1339&lt;&gt;"",MATCH(B1339,'Exhibitor names'!$B$19:$B$118,0),"")</f>
        <v/>
      </c>
      <c r="D1339" s="256"/>
      <c r="E1339" s="250"/>
      <c r="F1339" s="251"/>
      <c r="G1339" s="251"/>
      <c r="H1339" s="257"/>
      <c r="I1339" s="256"/>
      <c r="J1339" s="256"/>
      <c r="K1339" s="255"/>
      <c r="L1339" s="251" t="s">
        <v>244</v>
      </c>
      <c r="M1339" s="250" t="str">
        <f t="shared" si="22"/>
        <v/>
      </c>
      <c r="N1339" s="250"/>
    </row>
    <row r="1340" spans="1:14">
      <c r="A1340" s="246"/>
      <c r="B1340" s="247"/>
      <c r="C1340" s="248" t="str">
        <f>IF(B1340&lt;&gt;"",MATCH(B1340,'Exhibitor names'!$B$19:$B$118,0),"")</f>
        <v/>
      </c>
      <c r="D1340" s="256"/>
      <c r="E1340" s="250"/>
      <c r="F1340" s="251"/>
      <c r="G1340" s="251"/>
      <c r="H1340" s="257"/>
      <c r="I1340" s="256"/>
      <c r="J1340" s="256"/>
      <c r="K1340" s="255"/>
      <c r="L1340" s="251" t="s">
        <v>244</v>
      </c>
      <c r="M1340" s="250" t="str">
        <f t="shared" si="22"/>
        <v/>
      </c>
      <c r="N1340" s="250"/>
    </row>
    <row r="1341" spans="1:14">
      <c r="A1341" s="246"/>
      <c r="B1341" s="247"/>
      <c r="C1341" s="248" t="str">
        <f>IF(B1341&lt;&gt;"",MATCH(B1341,'Exhibitor names'!$B$19:$B$118,0),"")</f>
        <v/>
      </c>
      <c r="D1341" s="256"/>
      <c r="E1341" s="250"/>
      <c r="F1341" s="251"/>
      <c r="G1341" s="251"/>
      <c r="H1341" s="257"/>
      <c r="I1341" s="256"/>
      <c r="J1341" s="256"/>
      <c r="K1341" s="255"/>
      <c r="L1341" s="251" t="s">
        <v>244</v>
      </c>
      <c r="M1341" s="250" t="str">
        <f t="shared" si="22"/>
        <v/>
      </c>
      <c r="N1341" s="250"/>
    </row>
    <row r="1342" spans="1:14">
      <c r="A1342" s="246"/>
      <c r="B1342" s="247"/>
      <c r="C1342" s="248" t="str">
        <f>IF(B1342&lt;&gt;"",MATCH(B1342,'Exhibitor names'!$B$19:$B$118,0),"")</f>
        <v/>
      </c>
      <c r="D1342" s="256"/>
      <c r="E1342" s="250"/>
      <c r="F1342" s="251"/>
      <c r="G1342" s="251"/>
      <c r="H1342" s="257"/>
      <c r="I1342" s="256"/>
      <c r="J1342" s="256"/>
      <c r="K1342" s="255"/>
      <c r="L1342" s="251" t="s">
        <v>244</v>
      </c>
      <c r="M1342" s="250" t="str">
        <f t="shared" si="22"/>
        <v/>
      </c>
      <c r="N1342" s="250"/>
    </row>
    <row r="1343" spans="1:14">
      <c r="A1343" s="246"/>
      <c r="B1343" s="247"/>
      <c r="C1343" s="248" t="str">
        <f>IF(B1343&lt;&gt;"",MATCH(B1343,'Exhibitor names'!$B$19:$B$118,0),"")</f>
        <v/>
      </c>
      <c r="D1343" s="256"/>
      <c r="E1343" s="250"/>
      <c r="F1343" s="251"/>
      <c r="G1343" s="251"/>
      <c r="H1343" s="257"/>
      <c r="I1343" s="256"/>
      <c r="J1343" s="256"/>
      <c r="K1343" s="255"/>
      <c r="L1343" s="251" t="s">
        <v>244</v>
      </c>
      <c r="M1343" s="250" t="str">
        <f t="shared" si="22"/>
        <v/>
      </c>
      <c r="N1343" s="250"/>
    </row>
    <row r="1344" spans="1:14">
      <c r="A1344" s="246"/>
      <c r="B1344" s="247"/>
      <c r="C1344" s="248" t="str">
        <f>IF(B1344&lt;&gt;"",MATCH(B1344,'Exhibitor names'!$B$19:$B$118,0),"")</f>
        <v/>
      </c>
      <c r="D1344" s="256"/>
      <c r="E1344" s="250"/>
      <c r="F1344" s="251"/>
      <c r="G1344" s="251"/>
      <c r="H1344" s="257"/>
      <c r="I1344" s="256"/>
      <c r="J1344" s="256"/>
      <c r="K1344" s="255"/>
      <c r="L1344" s="251" t="s">
        <v>244</v>
      </c>
      <c r="M1344" s="250" t="str">
        <f t="shared" si="22"/>
        <v/>
      </c>
      <c r="N1344" s="250"/>
    </row>
    <row r="1345" spans="1:14">
      <c r="A1345" s="246"/>
      <c r="B1345" s="247"/>
      <c r="C1345" s="248" t="str">
        <f>IF(B1345&lt;&gt;"",MATCH(B1345,'Exhibitor names'!$B$19:$B$118,0),"")</f>
        <v/>
      </c>
      <c r="D1345" s="256"/>
      <c r="E1345" s="250"/>
      <c r="F1345" s="251"/>
      <c r="G1345" s="251"/>
      <c r="H1345" s="257"/>
      <c r="I1345" s="256"/>
      <c r="J1345" s="256"/>
      <c r="K1345" s="255"/>
      <c r="L1345" s="251" t="s">
        <v>244</v>
      </c>
      <c r="M1345" s="250" t="str">
        <f t="shared" si="22"/>
        <v/>
      </c>
      <c r="N1345" s="250"/>
    </row>
    <row r="1346" spans="1:14">
      <c r="A1346" s="246"/>
      <c r="B1346" s="247"/>
      <c r="C1346" s="248" t="str">
        <f>IF(B1346&lt;&gt;"",MATCH(B1346,'Exhibitor names'!$B$19:$B$118,0),"")</f>
        <v/>
      </c>
      <c r="D1346" s="256"/>
      <c r="E1346" s="250"/>
      <c r="F1346" s="251"/>
      <c r="G1346" s="251"/>
      <c r="H1346" s="257"/>
      <c r="I1346" s="256"/>
      <c r="J1346" s="256"/>
      <c r="K1346" s="255"/>
      <c r="L1346" s="251" t="s">
        <v>244</v>
      </c>
      <c r="M1346" s="250" t="str">
        <f t="shared" si="22"/>
        <v/>
      </c>
      <c r="N1346" s="250"/>
    </row>
    <row r="1347" spans="1:14">
      <c r="A1347" s="246"/>
      <c r="B1347" s="247"/>
      <c r="C1347" s="248" t="str">
        <f>IF(B1347&lt;&gt;"",MATCH(B1347,'Exhibitor names'!$B$19:$B$118,0),"")</f>
        <v/>
      </c>
      <c r="D1347" s="256"/>
      <c r="E1347" s="250"/>
      <c r="F1347" s="251"/>
      <c r="G1347" s="251"/>
      <c r="H1347" s="257"/>
      <c r="I1347" s="256"/>
      <c r="J1347" s="256"/>
      <c r="K1347" s="255"/>
      <c r="L1347" s="251" t="s">
        <v>244</v>
      </c>
      <c r="M1347" s="250" t="str">
        <f t="shared" si="22"/>
        <v/>
      </c>
      <c r="N1347" s="250"/>
    </row>
    <row r="1348" spans="1:14">
      <c r="A1348" s="246"/>
      <c r="B1348" s="247"/>
      <c r="C1348" s="248" t="str">
        <f>IF(B1348&lt;&gt;"",MATCH(B1348,'Exhibitor names'!$B$19:$B$118,0),"")</f>
        <v/>
      </c>
      <c r="D1348" s="256"/>
      <c r="E1348" s="250"/>
      <c r="F1348" s="251"/>
      <c r="G1348" s="251"/>
      <c r="H1348" s="257"/>
      <c r="I1348" s="256"/>
      <c r="J1348" s="256"/>
      <c r="K1348" s="255"/>
      <c r="L1348" s="251" t="s">
        <v>244</v>
      </c>
      <c r="M1348" s="250" t="str">
        <f t="shared" si="22"/>
        <v/>
      </c>
      <c r="N1348" s="250"/>
    </row>
    <row r="1349" spans="1:14">
      <c r="A1349" s="246"/>
      <c r="B1349" s="247"/>
      <c r="C1349" s="248" t="str">
        <f>IF(B1349&lt;&gt;"",MATCH(B1349,'Exhibitor names'!$B$19:$B$118,0),"")</f>
        <v/>
      </c>
      <c r="D1349" s="256"/>
      <c r="E1349" s="250"/>
      <c r="F1349" s="251"/>
      <c r="G1349" s="251"/>
      <c r="H1349" s="257"/>
      <c r="I1349" s="256"/>
      <c r="J1349" s="256"/>
      <c r="K1349" s="255"/>
      <c r="L1349" s="251" t="s">
        <v>244</v>
      </c>
      <c r="M1349" s="250" t="str">
        <f t="shared" si="22"/>
        <v/>
      </c>
      <c r="N1349" s="250"/>
    </row>
    <row r="1350" spans="1:14">
      <c r="A1350" s="246"/>
      <c r="B1350" s="247"/>
      <c r="C1350" s="248" t="str">
        <f>IF(B1350&lt;&gt;"",MATCH(B1350,'Exhibitor names'!$B$19:$B$118,0),"")</f>
        <v/>
      </c>
      <c r="D1350" s="256"/>
      <c r="E1350" s="250"/>
      <c r="F1350" s="251"/>
      <c r="G1350" s="251"/>
      <c r="H1350" s="257"/>
      <c r="I1350" s="256"/>
      <c r="J1350" s="256"/>
      <c r="K1350" s="255"/>
      <c r="L1350" s="251" t="s">
        <v>244</v>
      </c>
      <c r="M1350" s="250" t="str">
        <f t="shared" si="22"/>
        <v/>
      </c>
      <c r="N1350" s="250"/>
    </row>
    <row r="1351" spans="1:14">
      <c r="A1351" s="246"/>
      <c r="B1351" s="247"/>
      <c r="C1351" s="248" t="str">
        <f>IF(B1351&lt;&gt;"",MATCH(B1351,'Exhibitor names'!$B$19:$B$118,0),"")</f>
        <v/>
      </c>
      <c r="D1351" s="256"/>
      <c r="E1351" s="250"/>
      <c r="F1351" s="251"/>
      <c r="G1351" s="251"/>
      <c r="H1351" s="257"/>
      <c r="I1351" s="256"/>
      <c r="J1351" s="256"/>
      <c r="K1351" s="255"/>
      <c r="L1351" s="251" t="s">
        <v>244</v>
      </c>
      <c r="M1351" s="250" t="str">
        <f t="shared" si="22"/>
        <v/>
      </c>
      <c r="N1351" s="250"/>
    </row>
    <row r="1352" spans="1:14">
      <c r="A1352" s="246"/>
      <c r="B1352" s="247"/>
      <c r="C1352" s="248" t="str">
        <f>IF(B1352&lt;&gt;"",MATCH(B1352,'Exhibitor names'!$B$19:$B$118,0),"")</f>
        <v/>
      </c>
      <c r="D1352" s="256"/>
      <c r="E1352" s="250"/>
      <c r="F1352" s="251"/>
      <c r="G1352" s="251"/>
      <c r="H1352" s="257"/>
      <c r="I1352" s="256"/>
      <c r="J1352" s="256"/>
      <c r="K1352" s="255"/>
      <c r="L1352" s="251" t="s">
        <v>244</v>
      </c>
      <c r="M1352" s="250" t="str">
        <f t="shared" si="22"/>
        <v/>
      </c>
      <c r="N1352" s="250"/>
    </row>
    <row r="1353" spans="1:14">
      <c r="A1353" s="246"/>
      <c r="B1353" s="247"/>
      <c r="C1353" s="248" t="str">
        <f>IF(B1353&lt;&gt;"",MATCH(B1353,'Exhibitor names'!$B$19:$B$118,0),"")</f>
        <v/>
      </c>
      <c r="D1353" s="256"/>
      <c r="E1353" s="250"/>
      <c r="F1353" s="251"/>
      <c r="G1353" s="251"/>
      <c r="H1353" s="257"/>
      <c r="I1353" s="256"/>
      <c r="J1353" s="256"/>
      <c r="K1353" s="255"/>
      <c r="L1353" s="251" t="s">
        <v>244</v>
      </c>
      <c r="M1353" s="250" t="str">
        <f t="shared" si="22"/>
        <v/>
      </c>
      <c r="N1353" s="250"/>
    </row>
    <row r="1354" spans="1:14">
      <c r="A1354" s="246"/>
      <c r="B1354" s="247"/>
      <c r="C1354" s="248" t="str">
        <f>IF(B1354&lt;&gt;"",MATCH(B1354,'Exhibitor names'!$B$19:$B$118,0),"")</f>
        <v/>
      </c>
      <c r="D1354" s="256"/>
      <c r="E1354" s="250"/>
      <c r="F1354" s="251"/>
      <c r="G1354" s="251"/>
      <c r="H1354" s="257"/>
      <c r="I1354" s="256"/>
      <c r="J1354" s="256"/>
      <c r="K1354" s="255"/>
      <c r="L1354" s="251" t="s">
        <v>244</v>
      </c>
      <c r="M1354" s="250" t="str">
        <f t="shared" si="22"/>
        <v/>
      </c>
      <c r="N1354" s="250"/>
    </row>
    <row r="1355" spans="1:14">
      <c r="A1355" s="246"/>
      <c r="B1355" s="247"/>
      <c r="C1355" s="248" t="str">
        <f>IF(B1355&lt;&gt;"",MATCH(B1355,'Exhibitor names'!$B$19:$B$118,0),"")</f>
        <v/>
      </c>
      <c r="D1355" s="256"/>
      <c r="E1355" s="250"/>
      <c r="F1355" s="251"/>
      <c r="G1355" s="251"/>
      <c r="H1355" s="257"/>
      <c r="I1355" s="256"/>
      <c r="J1355" s="256"/>
      <c r="K1355" s="255"/>
      <c r="L1355" s="251" t="s">
        <v>244</v>
      </c>
      <c r="M1355" s="250" t="str">
        <f t="shared" si="22"/>
        <v/>
      </c>
      <c r="N1355" s="250"/>
    </row>
    <row r="1356" spans="1:14">
      <c r="A1356" s="246"/>
      <c r="B1356" s="247"/>
      <c r="C1356" s="248" t="str">
        <f>IF(B1356&lt;&gt;"",MATCH(B1356,'Exhibitor names'!$B$19:$B$118,0),"")</f>
        <v/>
      </c>
      <c r="D1356" s="256"/>
      <c r="E1356" s="250"/>
      <c r="F1356" s="251"/>
      <c r="G1356" s="251"/>
      <c r="H1356" s="257"/>
      <c r="I1356" s="256"/>
      <c r="J1356" s="256"/>
      <c r="K1356" s="255"/>
      <c r="L1356" s="251" t="s">
        <v>244</v>
      </c>
      <c r="M1356" s="250" t="str">
        <f t="shared" si="22"/>
        <v/>
      </c>
      <c r="N1356" s="250"/>
    </row>
    <row r="1357" spans="1:14">
      <c r="A1357" s="246"/>
      <c r="B1357" s="247"/>
      <c r="C1357" s="248" t="str">
        <f>IF(B1357&lt;&gt;"",MATCH(B1357,'Exhibitor names'!$B$19:$B$118,0),"")</f>
        <v/>
      </c>
      <c r="D1357" s="256"/>
      <c r="E1357" s="250"/>
      <c r="F1357" s="251"/>
      <c r="G1357" s="251"/>
      <c r="H1357" s="257"/>
      <c r="I1357" s="256"/>
      <c r="J1357" s="256"/>
      <c r="K1357" s="255"/>
      <c r="L1357" s="251" t="s">
        <v>244</v>
      </c>
      <c r="M1357" s="250" t="str">
        <f t="shared" si="22"/>
        <v/>
      </c>
      <c r="N1357" s="250"/>
    </row>
    <row r="1358" spans="1:14">
      <c r="A1358" s="246"/>
      <c r="B1358" s="247"/>
      <c r="C1358" s="248" t="str">
        <f>IF(B1358&lt;&gt;"",MATCH(B1358,'Exhibitor names'!$B$19:$B$118,0),"")</f>
        <v/>
      </c>
      <c r="D1358" s="256"/>
      <c r="E1358" s="250"/>
      <c r="F1358" s="251"/>
      <c r="G1358" s="251"/>
      <c r="H1358" s="257"/>
      <c r="I1358" s="256"/>
      <c r="J1358" s="256"/>
      <c r="K1358" s="255"/>
      <c r="L1358" s="251" t="s">
        <v>244</v>
      </c>
      <c r="M1358" s="250" t="str">
        <f t="shared" si="22"/>
        <v/>
      </c>
      <c r="N1358" s="250"/>
    </row>
    <row r="1359" spans="1:14">
      <c r="A1359" s="246"/>
      <c r="B1359" s="247"/>
      <c r="C1359" s="248" t="str">
        <f>IF(B1359&lt;&gt;"",MATCH(B1359,'Exhibitor names'!$B$19:$B$118,0),"")</f>
        <v/>
      </c>
      <c r="D1359" s="256"/>
      <c r="E1359" s="250"/>
      <c r="F1359" s="251"/>
      <c r="G1359" s="251"/>
      <c r="H1359" s="257"/>
      <c r="I1359" s="256"/>
      <c r="J1359" s="256"/>
      <c r="K1359" s="255"/>
      <c r="L1359" s="251" t="s">
        <v>244</v>
      </c>
      <c r="M1359" s="250" t="str">
        <f t="shared" si="22"/>
        <v/>
      </c>
      <c r="N1359" s="250"/>
    </row>
    <row r="1360" spans="1:14">
      <c r="A1360" s="246"/>
      <c r="B1360" s="247"/>
      <c r="C1360" s="248" t="str">
        <f>IF(B1360&lt;&gt;"",MATCH(B1360,'Exhibitor names'!$B$19:$B$118,0),"")</f>
        <v/>
      </c>
      <c r="D1360" s="256"/>
      <c r="E1360" s="250"/>
      <c r="F1360" s="251"/>
      <c r="G1360" s="251"/>
      <c r="H1360" s="257"/>
      <c r="I1360" s="256"/>
      <c r="J1360" s="256"/>
      <c r="K1360" s="255"/>
      <c r="L1360" s="251" t="s">
        <v>244</v>
      </c>
      <c r="M1360" s="250" t="str">
        <f t="shared" si="22"/>
        <v/>
      </c>
      <c r="N1360" s="250"/>
    </row>
    <row r="1361" spans="1:14">
      <c r="A1361" s="246"/>
      <c r="B1361" s="247"/>
      <c r="C1361" s="248" t="str">
        <f>IF(B1361&lt;&gt;"",MATCH(B1361,'Exhibitor names'!$B$19:$B$118,0),"")</f>
        <v/>
      </c>
      <c r="D1361" s="256"/>
      <c r="E1361" s="250"/>
      <c r="F1361" s="251"/>
      <c r="G1361" s="251"/>
      <c r="H1361" s="257"/>
      <c r="I1361" s="256"/>
      <c r="J1361" s="256"/>
      <c r="K1361" s="255"/>
      <c r="L1361" s="251" t="s">
        <v>244</v>
      </c>
      <c r="M1361" s="250" t="str">
        <f t="shared" si="22"/>
        <v/>
      </c>
      <c r="N1361" s="250"/>
    </row>
    <row r="1362" spans="1:14">
      <c r="A1362" s="246"/>
      <c r="B1362" s="247"/>
      <c r="C1362" s="248" t="str">
        <f>IF(B1362&lt;&gt;"",MATCH(B1362,'Exhibitor names'!$B$19:$B$118,0),"")</f>
        <v/>
      </c>
      <c r="D1362" s="256"/>
      <c r="E1362" s="250"/>
      <c r="F1362" s="251"/>
      <c r="G1362" s="251"/>
      <c r="H1362" s="257"/>
      <c r="I1362" s="256"/>
      <c r="J1362" s="256"/>
      <c r="K1362" s="255"/>
      <c r="L1362" s="251" t="s">
        <v>244</v>
      </c>
      <c r="M1362" s="250" t="str">
        <f t="shared" si="22"/>
        <v/>
      </c>
      <c r="N1362" s="250"/>
    </row>
    <row r="1363" spans="1:14">
      <c r="A1363" s="246"/>
      <c r="B1363" s="247"/>
      <c r="C1363" s="248" t="str">
        <f>IF(B1363&lt;&gt;"",MATCH(B1363,'Exhibitor names'!$B$19:$B$118,0),"")</f>
        <v/>
      </c>
      <c r="D1363" s="256"/>
      <c r="E1363" s="250"/>
      <c r="F1363" s="251"/>
      <c r="G1363" s="251"/>
      <c r="H1363" s="257"/>
      <c r="I1363" s="256"/>
      <c r="J1363" s="256"/>
      <c r="K1363" s="255"/>
      <c r="L1363" s="251" t="s">
        <v>244</v>
      </c>
      <c r="M1363" s="250" t="str">
        <f t="shared" si="22"/>
        <v/>
      </c>
      <c r="N1363" s="250"/>
    </row>
    <row r="1364" spans="1:14">
      <c r="A1364" s="246"/>
      <c r="B1364" s="247"/>
      <c r="C1364" s="248" t="str">
        <f>IF(B1364&lt;&gt;"",MATCH(B1364,'Exhibitor names'!$B$19:$B$118,0),"")</f>
        <v/>
      </c>
      <c r="D1364" s="256"/>
      <c r="E1364" s="250"/>
      <c r="F1364" s="251"/>
      <c r="G1364" s="251"/>
      <c r="H1364" s="257"/>
      <c r="I1364" s="256"/>
      <c r="J1364" s="256"/>
      <c r="K1364" s="255"/>
      <c r="L1364" s="251" t="s">
        <v>244</v>
      </c>
      <c r="M1364" s="250" t="str">
        <f t="shared" si="22"/>
        <v/>
      </c>
      <c r="N1364" s="250"/>
    </row>
    <row r="1365" spans="1:14">
      <c r="A1365" s="246"/>
      <c r="B1365" s="247"/>
      <c r="C1365" s="248" t="str">
        <f>IF(B1365&lt;&gt;"",MATCH(B1365,'Exhibitor names'!$B$19:$B$118,0),"")</f>
        <v/>
      </c>
      <c r="D1365" s="256"/>
      <c r="E1365" s="250"/>
      <c r="F1365" s="251"/>
      <c r="G1365" s="251"/>
      <c r="H1365" s="257"/>
      <c r="I1365" s="256"/>
      <c r="J1365" s="256"/>
      <c r="K1365" s="255"/>
      <c r="L1365" s="251" t="s">
        <v>244</v>
      </c>
      <c r="M1365" s="250" t="str">
        <f t="shared" si="22"/>
        <v/>
      </c>
      <c r="N1365" s="250"/>
    </row>
    <row r="1366" spans="1:14">
      <c r="A1366" s="246"/>
      <c r="B1366" s="247"/>
      <c r="C1366" s="248" t="str">
        <f>IF(B1366&lt;&gt;"",MATCH(B1366,'Exhibitor names'!$B$19:$B$118,0),"")</f>
        <v/>
      </c>
      <c r="D1366" s="256"/>
      <c r="E1366" s="250"/>
      <c r="F1366" s="251"/>
      <c r="G1366" s="251"/>
      <c r="H1366" s="257"/>
      <c r="I1366" s="256"/>
      <c r="J1366" s="256"/>
      <c r="K1366" s="255"/>
      <c r="L1366" s="251" t="s">
        <v>244</v>
      </c>
      <c r="M1366" s="250" t="str">
        <f t="shared" si="22"/>
        <v/>
      </c>
      <c r="N1366" s="250"/>
    </row>
    <row r="1367" spans="1:14">
      <c r="A1367" s="246"/>
      <c r="B1367" s="247"/>
      <c r="C1367" s="248" t="str">
        <f>IF(B1367&lt;&gt;"",MATCH(B1367,'Exhibitor names'!$B$19:$B$118,0),"")</f>
        <v/>
      </c>
      <c r="D1367" s="256"/>
      <c r="E1367" s="250"/>
      <c r="F1367" s="251"/>
      <c r="G1367" s="251"/>
      <c r="H1367" s="257"/>
      <c r="I1367" s="256"/>
      <c r="J1367" s="256"/>
      <c r="K1367" s="255"/>
      <c r="L1367" s="251" t="s">
        <v>244</v>
      </c>
      <c r="M1367" s="250" t="str">
        <f t="shared" si="22"/>
        <v/>
      </c>
      <c r="N1367" s="250"/>
    </row>
    <row r="1368" spans="1:14">
      <c r="A1368" s="246"/>
      <c r="B1368" s="247"/>
      <c r="C1368" s="248" t="str">
        <f>IF(B1368&lt;&gt;"",MATCH(B1368,'Exhibitor names'!$B$19:$B$118,0),"")</f>
        <v/>
      </c>
      <c r="D1368" s="256"/>
      <c r="E1368" s="250"/>
      <c r="F1368" s="251"/>
      <c r="G1368" s="251"/>
      <c r="H1368" s="257"/>
      <c r="I1368" s="256"/>
      <c r="J1368" s="256"/>
      <c r="K1368" s="255"/>
      <c r="L1368" s="251" t="s">
        <v>244</v>
      </c>
      <c r="M1368" s="250" t="str">
        <f t="shared" si="22"/>
        <v/>
      </c>
      <c r="N1368" s="250"/>
    </row>
    <row r="1369" spans="1:14">
      <c r="A1369" s="246"/>
      <c r="B1369" s="247"/>
      <c r="C1369" s="248" t="str">
        <f>IF(B1369&lt;&gt;"",MATCH(B1369,'Exhibitor names'!$B$19:$B$118,0),"")</f>
        <v/>
      </c>
      <c r="D1369" s="256"/>
      <c r="E1369" s="250"/>
      <c r="F1369" s="251"/>
      <c r="G1369" s="251"/>
      <c r="H1369" s="257"/>
      <c r="I1369" s="256"/>
      <c r="J1369" s="256"/>
      <c r="K1369" s="255"/>
      <c r="L1369" s="251" t="s">
        <v>244</v>
      </c>
      <c r="M1369" s="250" t="str">
        <f t="shared" si="22"/>
        <v/>
      </c>
      <c r="N1369" s="250"/>
    </row>
    <row r="1370" spans="1:14">
      <c r="A1370" s="246"/>
      <c r="B1370" s="247"/>
      <c r="C1370" s="248" t="str">
        <f>IF(B1370&lt;&gt;"",MATCH(B1370,'Exhibitor names'!$B$19:$B$118,0),"")</f>
        <v/>
      </c>
      <c r="D1370" s="256"/>
      <c r="E1370" s="250"/>
      <c r="F1370" s="251"/>
      <c r="G1370" s="251"/>
      <c r="H1370" s="257"/>
      <c r="I1370" s="256"/>
      <c r="J1370" s="256"/>
      <c r="K1370" s="255"/>
      <c r="L1370" s="251" t="s">
        <v>244</v>
      </c>
      <c r="M1370" s="250" t="str">
        <f t="shared" si="22"/>
        <v/>
      </c>
      <c r="N1370" s="250"/>
    </row>
    <row r="1371" spans="1:14">
      <c r="A1371" s="246"/>
      <c r="B1371" s="247"/>
      <c r="C1371" s="248" t="str">
        <f>IF(B1371&lt;&gt;"",MATCH(B1371,'Exhibitor names'!$B$19:$B$118,0),"")</f>
        <v/>
      </c>
      <c r="D1371" s="256"/>
      <c r="E1371" s="250"/>
      <c r="F1371" s="251"/>
      <c r="G1371" s="251"/>
      <c r="H1371" s="257"/>
      <c r="I1371" s="256"/>
      <c r="J1371" s="256"/>
      <c r="K1371" s="255"/>
      <c r="L1371" s="251" t="s">
        <v>244</v>
      </c>
      <c r="M1371" s="250" t="str">
        <f t="shared" si="22"/>
        <v/>
      </c>
      <c r="N1371" s="250"/>
    </row>
    <row r="1372" spans="1:14">
      <c r="A1372" s="246"/>
      <c r="B1372" s="247"/>
      <c r="C1372" s="248" t="str">
        <f>IF(B1372&lt;&gt;"",MATCH(B1372,'Exhibitor names'!$B$19:$B$118,0),"")</f>
        <v/>
      </c>
      <c r="D1372" s="256"/>
      <c r="E1372" s="250"/>
      <c r="F1372" s="251"/>
      <c r="G1372" s="251"/>
      <c r="H1372" s="257"/>
      <c r="I1372" s="256"/>
      <c r="J1372" s="256"/>
      <c r="K1372" s="255"/>
      <c r="L1372" s="251" t="s">
        <v>244</v>
      </c>
      <c r="M1372" s="250" t="str">
        <f t="shared" ref="M1372:M1435" si="23">IF(AND($A1372&lt;&gt;"",$C1372&lt;&gt;"",$D1372&lt;&gt;"",$H1372&lt;&gt;"",$I1372&lt;&gt;"",$J1372&lt;&gt;""),$A1372,"")</f>
        <v/>
      </c>
      <c r="N1372" s="250"/>
    </row>
    <row r="1373" spans="1:14">
      <c r="A1373" s="246"/>
      <c r="B1373" s="247"/>
      <c r="C1373" s="248" t="str">
        <f>IF(B1373&lt;&gt;"",MATCH(B1373,'Exhibitor names'!$B$19:$B$118,0),"")</f>
        <v/>
      </c>
      <c r="D1373" s="256"/>
      <c r="E1373" s="250"/>
      <c r="F1373" s="251"/>
      <c r="G1373" s="251"/>
      <c r="H1373" s="257"/>
      <c r="I1373" s="256"/>
      <c r="J1373" s="256"/>
      <c r="K1373" s="255"/>
      <c r="L1373" s="251" t="s">
        <v>244</v>
      </c>
      <c r="M1373" s="250" t="str">
        <f t="shared" si="23"/>
        <v/>
      </c>
      <c r="N1373" s="250"/>
    </row>
    <row r="1374" spans="1:14">
      <c r="A1374" s="246"/>
      <c r="B1374" s="247"/>
      <c r="C1374" s="248" t="str">
        <f>IF(B1374&lt;&gt;"",MATCH(B1374,'Exhibitor names'!$B$19:$B$118,0),"")</f>
        <v/>
      </c>
      <c r="D1374" s="256"/>
      <c r="E1374" s="250"/>
      <c r="F1374" s="251"/>
      <c r="G1374" s="251"/>
      <c r="H1374" s="257"/>
      <c r="I1374" s="256"/>
      <c r="J1374" s="256"/>
      <c r="K1374" s="255"/>
      <c r="L1374" s="251" t="s">
        <v>244</v>
      </c>
      <c r="M1374" s="250" t="str">
        <f t="shared" si="23"/>
        <v/>
      </c>
      <c r="N1374" s="250"/>
    </row>
    <row r="1375" spans="1:14">
      <c r="A1375" s="246"/>
      <c r="B1375" s="247"/>
      <c r="C1375" s="248" t="str">
        <f>IF(B1375&lt;&gt;"",MATCH(B1375,'Exhibitor names'!$B$19:$B$118,0),"")</f>
        <v/>
      </c>
      <c r="D1375" s="256"/>
      <c r="E1375" s="250"/>
      <c r="F1375" s="251"/>
      <c r="G1375" s="251"/>
      <c r="H1375" s="257"/>
      <c r="I1375" s="256"/>
      <c r="J1375" s="256"/>
      <c r="K1375" s="255"/>
      <c r="L1375" s="251" t="s">
        <v>244</v>
      </c>
      <c r="M1375" s="250" t="str">
        <f t="shared" si="23"/>
        <v/>
      </c>
      <c r="N1375" s="250"/>
    </row>
    <row r="1376" spans="1:14">
      <c r="A1376" s="246"/>
      <c r="B1376" s="247"/>
      <c r="C1376" s="248" t="str">
        <f>IF(B1376&lt;&gt;"",MATCH(B1376,'Exhibitor names'!$B$19:$B$118,0),"")</f>
        <v/>
      </c>
      <c r="D1376" s="256"/>
      <c r="E1376" s="250"/>
      <c r="F1376" s="251"/>
      <c r="G1376" s="251"/>
      <c r="H1376" s="257"/>
      <c r="I1376" s="256"/>
      <c r="J1376" s="256"/>
      <c r="K1376" s="255"/>
      <c r="L1376" s="251" t="s">
        <v>244</v>
      </c>
      <c r="M1376" s="250" t="str">
        <f t="shared" si="23"/>
        <v/>
      </c>
      <c r="N1376" s="250"/>
    </row>
    <row r="1377" spans="1:14">
      <c r="A1377" s="246"/>
      <c r="B1377" s="247"/>
      <c r="C1377" s="248" t="str">
        <f>IF(B1377&lt;&gt;"",MATCH(B1377,'Exhibitor names'!$B$19:$B$118,0),"")</f>
        <v/>
      </c>
      <c r="D1377" s="256"/>
      <c r="E1377" s="250"/>
      <c r="F1377" s="251"/>
      <c r="G1377" s="251"/>
      <c r="H1377" s="257"/>
      <c r="I1377" s="256"/>
      <c r="J1377" s="256"/>
      <c r="K1377" s="255"/>
      <c r="L1377" s="251" t="s">
        <v>244</v>
      </c>
      <c r="M1377" s="250" t="str">
        <f t="shared" si="23"/>
        <v/>
      </c>
      <c r="N1377" s="250"/>
    </row>
    <row r="1378" spans="1:14">
      <c r="A1378" s="246"/>
      <c r="B1378" s="247"/>
      <c r="C1378" s="248" t="str">
        <f>IF(B1378&lt;&gt;"",MATCH(B1378,'Exhibitor names'!$B$19:$B$118,0),"")</f>
        <v/>
      </c>
      <c r="D1378" s="256"/>
      <c r="E1378" s="250"/>
      <c r="F1378" s="251"/>
      <c r="G1378" s="251"/>
      <c r="H1378" s="257"/>
      <c r="I1378" s="256"/>
      <c r="J1378" s="256"/>
      <c r="K1378" s="255"/>
      <c r="L1378" s="251" t="s">
        <v>244</v>
      </c>
      <c r="M1378" s="250" t="str">
        <f t="shared" si="23"/>
        <v/>
      </c>
      <c r="N1378" s="250"/>
    </row>
    <row r="1379" spans="1:14">
      <c r="A1379" s="246"/>
      <c r="B1379" s="247"/>
      <c r="C1379" s="248" t="str">
        <f>IF(B1379&lt;&gt;"",MATCH(B1379,'Exhibitor names'!$B$19:$B$118,0),"")</f>
        <v/>
      </c>
      <c r="D1379" s="256"/>
      <c r="E1379" s="250"/>
      <c r="F1379" s="251"/>
      <c r="G1379" s="251"/>
      <c r="H1379" s="257"/>
      <c r="I1379" s="256"/>
      <c r="J1379" s="256"/>
      <c r="K1379" s="255"/>
      <c r="L1379" s="251" t="s">
        <v>244</v>
      </c>
      <c r="M1379" s="250" t="str">
        <f t="shared" si="23"/>
        <v/>
      </c>
      <c r="N1379" s="250"/>
    </row>
    <row r="1380" spans="1:14">
      <c r="A1380" s="246"/>
      <c r="B1380" s="247"/>
      <c r="C1380" s="248" t="str">
        <f>IF(B1380&lt;&gt;"",MATCH(B1380,'Exhibitor names'!$B$19:$B$118,0),"")</f>
        <v/>
      </c>
      <c r="D1380" s="256"/>
      <c r="E1380" s="250"/>
      <c r="F1380" s="251"/>
      <c r="G1380" s="251"/>
      <c r="H1380" s="257"/>
      <c r="I1380" s="256"/>
      <c r="J1380" s="256"/>
      <c r="K1380" s="255"/>
      <c r="L1380" s="251" t="s">
        <v>244</v>
      </c>
      <c r="M1380" s="250" t="str">
        <f t="shared" si="23"/>
        <v/>
      </c>
      <c r="N1380" s="250"/>
    </row>
    <row r="1381" spans="1:14">
      <c r="A1381" s="246"/>
      <c r="B1381" s="247"/>
      <c r="C1381" s="248" t="str">
        <f>IF(B1381&lt;&gt;"",MATCH(B1381,'Exhibitor names'!$B$19:$B$118,0),"")</f>
        <v/>
      </c>
      <c r="D1381" s="256"/>
      <c r="E1381" s="250"/>
      <c r="F1381" s="251"/>
      <c r="G1381" s="251"/>
      <c r="H1381" s="257"/>
      <c r="I1381" s="256"/>
      <c r="J1381" s="256"/>
      <c r="K1381" s="255"/>
      <c r="L1381" s="251" t="s">
        <v>244</v>
      </c>
      <c r="M1381" s="250" t="str">
        <f t="shared" si="23"/>
        <v/>
      </c>
      <c r="N1381" s="250"/>
    </row>
    <row r="1382" spans="1:14">
      <c r="A1382" s="246"/>
      <c r="B1382" s="247"/>
      <c r="C1382" s="248" t="str">
        <f>IF(B1382&lt;&gt;"",MATCH(B1382,'Exhibitor names'!$B$19:$B$118,0),"")</f>
        <v/>
      </c>
      <c r="D1382" s="256"/>
      <c r="E1382" s="250"/>
      <c r="F1382" s="251"/>
      <c r="G1382" s="251"/>
      <c r="H1382" s="257"/>
      <c r="I1382" s="256"/>
      <c r="J1382" s="256"/>
      <c r="K1382" s="255"/>
      <c r="L1382" s="251" t="s">
        <v>244</v>
      </c>
      <c r="M1382" s="250" t="str">
        <f t="shared" si="23"/>
        <v/>
      </c>
      <c r="N1382" s="250"/>
    </row>
    <row r="1383" spans="1:14">
      <c r="A1383" s="246"/>
      <c r="B1383" s="247"/>
      <c r="C1383" s="248" t="str">
        <f>IF(B1383&lt;&gt;"",MATCH(B1383,'Exhibitor names'!$B$19:$B$118,0),"")</f>
        <v/>
      </c>
      <c r="D1383" s="256"/>
      <c r="E1383" s="250"/>
      <c r="F1383" s="251"/>
      <c r="G1383" s="251"/>
      <c r="H1383" s="257"/>
      <c r="I1383" s="256"/>
      <c r="J1383" s="256"/>
      <c r="K1383" s="255"/>
      <c r="L1383" s="251" t="s">
        <v>244</v>
      </c>
      <c r="M1383" s="250" t="str">
        <f t="shared" si="23"/>
        <v/>
      </c>
      <c r="N1383" s="250"/>
    </row>
    <row r="1384" spans="1:14">
      <c r="A1384" s="246"/>
      <c r="B1384" s="247"/>
      <c r="C1384" s="248" t="str">
        <f>IF(B1384&lt;&gt;"",MATCH(B1384,'Exhibitor names'!$B$19:$B$118,0),"")</f>
        <v/>
      </c>
      <c r="D1384" s="256"/>
      <c r="E1384" s="250"/>
      <c r="F1384" s="251"/>
      <c r="G1384" s="251"/>
      <c r="H1384" s="257"/>
      <c r="I1384" s="256"/>
      <c r="J1384" s="256"/>
      <c r="K1384" s="255"/>
      <c r="L1384" s="251" t="s">
        <v>244</v>
      </c>
      <c r="M1384" s="250" t="str">
        <f t="shared" si="23"/>
        <v/>
      </c>
      <c r="N1384" s="250"/>
    </row>
    <row r="1385" spans="1:14">
      <c r="A1385" s="246"/>
      <c r="B1385" s="247"/>
      <c r="C1385" s="248" t="str">
        <f>IF(B1385&lt;&gt;"",MATCH(B1385,'Exhibitor names'!$B$19:$B$118,0),"")</f>
        <v/>
      </c>
      <c r="D1385" s="256"/>
      <c r="E1385" s="250"/>
      <c r="F1385" s="251"/>
      <c r="G1385" s="251"/>
      <c r="H1385" s="257"/>
      <c r="I1385" s="256"/>
      <c r="J1385" s="256"/>
      <c r="K1385" s="255"/>
      <c r="L1385" s="251" t="s">
        <v>244</v>
      </c>
      <c r="M1385" s="250" t="str">
        <f t="shared" si="23"/>
        <v/>
      </c>
      <c r="N1385" s="250"/>
    </row>
    <row r="1386" spans="1:14">
      <c r="A1386" s="246"/>
      <c r="B1386" s="247"/>
      <c r="C1386" s="248" t="str">
        <f>IF(B1386&lt;&gt;"",MATCH(B1386,'Exhibitor names'!$B$19:$B$118,0),"")</f>
        <v/>
      </c>
      <c r="D1386" s="256"/>
      <c r="E1386" s="250"/>
      <c r="F1386" s="251"/>
      <c r="G1386" s="251"/>
      <c r="H1386" s="257"/>
      <c r="I1386" s="256"/>
      <c r="J1386" s="256"/>
      <c r="K1386" s="255"/>
      <c r="L1386" s="251" t="s">
        <v>244</v>
      </c>
      <c r="M1386" s="250" t="str">
        <f t="shared" si="23"/>
        <v/>
      </c>
      <c r="N1386" s="250"/>
    </row>
    <row r="1387" spans="1:14">
      <c r="A1387" s="246"/>
      <c r="B1387" s="247"/>
      <c r="C1387" s="248" t="str">
        <f>IF(B1387&lt;&gt;"",MATCH(B1387,'Exhibitor names'!$B$19:$B$118,0),"")</f>
        <v/>
      </c>
      <c r="D1387" s="256"/>
      <c r="E1387" s="250"/>
      <c r="F1387" s="251"/>
      <c r="G1387" s="251"/>
      <c r="H1387" s="257"/>
      <c r="I1387" s="256"/>
      <c r="J1387" s="256"/>
      <c r="K1387" s="255"/>
      <c r="L1387" s="251" t="s">
        <v>244</v>
      </c>
      <c r="M1387" s="250" t="str">
        <f t="shared" si="23"/>
        <v/>
      </c>
      <c r="N1387" s="250"/>
    </row>
    <row r="1388" spans="1:14">
      <c r="A1388" s="246"/>
      <c r="B1388" s="247"/>
      <c r="C1388" s="248" t="str">
        <f>IF(B1388&lt;&gt;"",MATCH(B1388,'Exhibitor names'!$B$19:$B$118,0),"")</f>
        <v/>
      </c>
      <c r="D1388" s="256"/>
      <c r="E1388" s="250"/>
      <c r="F1388" s="251"/>
      <c r="G1388" s="251"/>
      <c r="H1388" s="257"/>
      <c r="I1388" s="256"/>
      <c r="J1388" s="256"/>
      <c r="K1388" s="255"/>
      <c r="L1388" s="251" t="s">
        <v>244</v>
      </c>
      <c r="M1388" s="250" t="str">
        <f t="shared" si="23"/>
        <v/>
      </c>
      <c r="N1388" s="250"/>
    </row>
    <row r="1389" spans="1:14">
      <c r="A1389" s="246"/>
      <c r="B1389" s="247"/>
      <c r="C1389" s="248" t="str">
        <f>IF(B1389&lt;&gt;"",MATCH(B1389,'Exhibitor names'!$B$19:$B$118,0),"")</f>
        <v/>
      </c>
      <c r="D1389" s="256"/>
      <c r="E1389" s="250"/>
      <c r="F1389" s="251"/>
      <c r="G1389" s="251"/>
      <c r="H1389" s="257"/>
      <c r="I1389" s="256"/>
      <c r="J1389" s="256"/>
      <c r="K1389" s="255"/>
      <c r="L1389" s="251" t="s">
        <v>244</v>
      </c>
      <c r="M1389" s="250" t="str">
        <f t="shared" si="23"/>
        <v/>
      </c>
      <c r="N1389" s="250"/>
    </row>
    <row r="1390" spans="1:14">
      <c r="A1390" s="246"/>
      <c r="B1390" s="247"/>
      <c r="C1390" s="248" t="str">
        <f>IF(B1390&lt;&gt;"",MATCH(B1390,'Exhibitor names'!$B$19:$B$118,0),"")</f>
        <v/>
      </c>
      <c r="D1390" s="256"/>
      <c r="E1390" s="250"/>
      <c r="F1390" s="251"/>
      <c r="G1390" s="251"/>
      <c r="H1390" s="257"/>
      <c r="I1390" s="256"/>
      <c r="J1390" s="256"/>
      <c r="K1390" s="255"/>
      <c r="L1390" s="251" t="s">
        <v>244</v>
      </c>
      <c r="M1390" s="250" t="str">
        <f t="shared" si="23"/>
        <v/>
      </c>
      <c r="N1390" s="250"/>
    </row>
    <row r="1391" spans="1:14">
      <c r="A1391" s="246"/>
      <c r="B1391" s="247"/>
      <c r="C1391" s="248" t="str">
        <f>IF(B1391&lt;&gt;"",MATCH(B1391,'Exhibitor names'!$B$19:$B$118,0),"")</f>
        <v/>
      </c>
      <c r="D1391" s="256"/>
      <c r="E1391" s="250"/>
      <c r="F1391" s="251"/>
      <c r="G1391" s="251"/>
      <c r="H1391" s="257"/>
      <c r="I1391" s="256"/>
      <c r="J1391" s="256"/>
      <c r="K1391" s="255"/>
      <c r="L1391" s="251" t="s">
        <v>244</v>
      </c>
      <c r="M1391" s="250" t="str">
        <f t="shared" si="23"/>
        <v/>
      </c>
      <c r="N1391" s="250"/>
    </row>
    <row r="1392" spans="1:14">
      <c r="A1392" s="246"/>
      <c r="B1392" s="247"/>
      <c r="C1392" s="248" t="str">
        <f>IF(B1392&lt;&gt;"",MATCH(B1392,'Exhibitor names'!$B$19:$B$118,0),"")</f>
        <v/>
      </c>
      <c r="D1392" s="256"/>
      <c r="E1392" s="250"/>
      <c r="F1392" s="251"/>
      <c r="G1392" s="251"/>
      <c r="H1392" s="257"/>
      <c r="I1392" s="256"/>
      <c r="J1392" s="256"/>
      <c r="K1392" s="255"/>
      <c r="L1392" s="251" t="s">
        <v>244</v>
      </c>
      <c r="M1392" s="250" t="str">
        <f t="shared" si="23"/>
        <v/>
      </c>
      <c r="N1392" s="250"/>
    </row>
    <row r="1393" spans="1:14">
      <c r="A1393" s="246"/>
      <c r="B1393" s="247"/>
      <c r="C1393" s="248" t="str">
        <f>IF(B1393&lt;&gt;"",MATCH(B1393,'Exhibitor names'!$B$19:$B$118,0),"")</f>
        <v/>
      </c>
      <c r="D1393" s="256"/>
      <c r="E1393" s="250"/>
      <c r="F1393" s="251"/>
      <c r="G1393" s="251"/>
      <c r="H1393" s="257"/>
      <c r="I1393" s="256"/>
      <c r="J1393" s="256"/>
      <c r="K1393" s="255"/>
      <c r="L1393" s="251" t="s">
        <v>244</v>
      </c>
      <c r="M1393" s="250" t="str">
        <f t="shared" si="23"/>
        <v/>
      </c>
      <c r="N1393" s="250"/>
    </row>
    <row r="1394" spans="1:14">
      <c r="A1394" s="246"/>
      <c r="B1394" s="247"/>
      <c r="C1394" s="248" t="str">
        <f>IF(B1394&lt;&gt;"",MATCH(B1394,'Exhibitor names'!$B$19:$B$118,0),"")</f>
        <v/>
      </c>
      <c r="D1394" s="256"/>
      <c r="E1394" s="250"/>
      <c r="F1394" s="251"/>
      <c r="G1394" s="251"/>
      <c r="H1394" s="257"/>
      <c r="I1394" s="256"/>
      <c r="J1394" s="256"/>
      <c r="K1394" s="255"/>
      <c r="L1394" s="251" t="s">
        <v>244</v>
      </c>
      <c r="M1394" s="250" t="str">
        <f t="shared" si="23"/>
        <v/>
      </c>
      <c r="N1394" s="250"/>
    </row>
    <row r="1395" spans="1:14">
      <c r="A1395" s="246"/>
      <c r="B1395" s="247"/>
      <c r="C1395" s="248" t="str">
        <f>IF(B1395&lt;&gt;"",MATCH(B1395,'Exhibitor names'!$B$19:$B$118,0),"")</f>
        <v/>
      </c>
      <c r="D1395" s="256"/>
      <c r="E1395" s="250"/>
      <c r="F1395" s="251"/>
      <c r="G1395" s="251"/>
      <c r="H1395" s="257"/>
      <c r="I1395" s="256"/>
      <c r="J1395" s="256"/>
      <c r="K1395" s="255"/>
      <c r="L1395" s="251" t="s">
        <v>244</v>
      </c>
      <c r="M1395" s="250" t="str">
        <f t="shared" si="23"/>
        <v/>
      </c>
      <c r="N1395" s="250"/>
    </row>
    <row r="1396" spans="1:14">
      <c r="A1396" s="246"/>
      <c r="B1396" s="247"/>
      <c r="C1396" s="248" t="str">
        <f>IF(B1396&lt;&gt;"",MATCH(B1396,'Exhibitor names'!$B$19:$B$118,0),"")</f>
        <v/>
      </c>
      <c r="D1396" s="256"/>
      <c r="E1396" s="250"/>
      <c r="F1396" s="251"/>
      <c r="G1396" s="251"/>
      <c r="H1396" s="257"/>
      <c r="I1396" s="256"/>
      <c r="J1396" s="256"/>
      <c r="K1396" s="255"/>
      <c r="L1396" s="251" t="s">
        <v>244</v>
      </c>
      <c r="M1396" s="250" t="str">
        <f t="shared" si="23"/>
        <v/>
      </c>
      <c r="N1396" s="250"/>
    </row>
    <row r="1397" spans="1:14">
      <c r="A1397" s="246"/>
      <c r="B1397" s="247"/>
      <c r="C1397" s="248" t="str">
        <f>IF(B1397&lt;&gt;"",MATCH(B1397,'Exhibitor names'!$B$19:$B$118,0),"")</f>
        <v/>
      </c>
      <c r="D1397" s="256"/>
      <c r="E1397" s="250"/>
      <c r="F1397" s="251"/>
      <c r="G1397" s="251"/>
      <c r="H1397" s="257"/>
      <c r="I1397" s="256"/>
      <c r="J1397" s="256"/>
      <c r="K1397" s="255"/>
      <c r="L1397" s="251" t="s">
        <v>244</v>
      </c>
      <c r="M1397" s="250" t="str">
        <f t="shared" si="23"/>
        <v/>
      </c>
      <c r="N1397" s="250"/>
    </row>
    <row r="1398" spans="1:14">
      <c r="A1398" s="246"/>
      <c r="B1398" s="247"/>
      <c r="C1398" s="248" t="str">
        <f>IF(B1398&lt;&gt;"",MATCH(B1398,'Exhibitor names'!$B$19:$B$118,0),"")</f>
        <v/>
      </c>
      <c r="D1398" s="256"/>
      <c r="E1398" s="250"/>
      <c r="F1398" s="251"/>
      <c r="G1398" s="251"/>
      <c r="H1398" s="257"/>
      <c r="I1398" s="256"/>
      <c r="J1398" s="256"/>
      <c r="K1398" s="255"/>
      <c r="L1398" s="251" t="s">
        <v>244</v>
      </c>
      <c r="M1398" s="250" t="str">
        <f t="shared" si="23"/>
        <v/>
      </c>
      <c r="N1398" s="250"/>
    </row>
    <row r="1399" spans="1:14">
      <c r="A1399" s="246"/>
      <c r="B1399" s="247"/>
      <c r="C1399" s="248" t="str">
        <f>IF(B1399&lt;&gt;"",MATCH(B1399,'Exhibitor names'!$B$19:$B$118,0),"")</f>
        <v/>
      </c>
      <c r="D1399" s="256"/>
      <c r="E1399" s="250"/>
      <c r="F1399" s="251"/>
      <c r="G1399" s="251"/>
      <c r="H1399" s="257"/>
      <c r="I1399" s="256"/>
      <c r="J1399" s="256"/>
      <c r="K1399" s="255"/>
      <c r="L1399" s="251" t="s">
        <v>244</v>
      </c>
      <c r="M1399" s="250" t="str">
        <f t="shared" si="23"/>
        <v/>
      </c>
      <c r="N1399" s="250"/>
    </row>
    <row r="1400" spans="1:14">
      <c r="A1400" s="246"/>
      <c r="B1400" s="247"/>
      <c r="C1400" s="248" t="str">
        <f>IF(B1400&lt;&gt;"",MATCH(B1400,'Exhibitor names'!$B$19:$B$118,0),"")</f>
        <v/>
      </c>
      <c r="D1400" s="256"/>
      <c r="E1400" s="250"/>
      <c r="F1400" s="251"/>
      <c r="G1400" s="251"/>
      <c r="H1400" s="257"/>
      <c r="I1400" s="256"/>
      <c r="J1400" s="256"/>
      <c r="K1400" s="255"/>
      <c r="L1400" s="251" t="s">
        <v>244</v>
      </c>
      <c r="M1400" s="250" t="str">
        <f t="shared" si="23"/>
        <v/>
      </c>
      <c r="N1400" s="250"/>
    </row>
    <row r="1401" spans="1:14">
      <c r="A1401" s="246"/>
      <c r="B1401" s="247"/>
      <c r="C1401" s="248" t="str">
        <f>IF(B1401&lt;&gt;"",MATCH(B1401,'Exhibitor names'!$B$19:$B$118,0),"")</f>
        <v/>
      </c>
      <c r="D1401" s="256"/>
      <c r="E1401" s="250"/>
      <c r="F1401" s="251"/>
      <c r="G1401" s="251"/>
      <c r="H1401" s="257"/>
      <c r="I1401" s="256"/>
      <c r="J1401" s="256"/>
      <c r="K1401" s="255"/>
      <c r="L1401" s="251" t="s">
        <v>244</v>
      </c>
      <c r="M1401" s="250" t="str">
        <f t="shared" si="23"/>
        <v/>
      </c>
      <c r="N1401" s="250"/>
    </row>
    <row r="1402" spans="1:14">
      <c r="A1402" s="246"/>
      <c r="B1402" s="247"/>
      <c r="C1402" s="248" t="str">
        <f>IF(B1402&lt;&gt;"",MATCH(B1402,'Exhibitor names'!$B$19:$B$118,0),"")</f>
        <v/>
      </c>
      <c r="D1402" s="256"/>
      <c r="E1402" s="250"/>
      <c r="F1402" s="251"/>
      <c r="G1402" s="251"/>
      <c r="H1402" s="257"/>
      <c r="I1402" s="256"/>
      <c r="J1402" s="256"/>
      <c r="K1402" s="255"/>
      <c r="L1402" s="251" t="s">
        <v>244</v>
      </c>
      <c r="M1402" s="250" t="str">
        <f t="shared" si="23"/>
        <v/>
      </c>
      <c r="N1402" s="250"/>
    </row>
    <row r="1403" spans="1:14">
      <c r="A1403" s="246"/>
      <c r="B1403" s="247"/>
      <c r="C1403" s="248" t="str">
        <f>IF(B1403&lt;&gt;"",MATCH(B1403,'Exhibitor names'!$B$19:$B$118,0),"")</f>
        <v/>
      </c>
      <c r="D1403" s="256"/>
      <c r="E1403" s="250"/>
      <c r="F1403" s="251"/>
      <c r="G1403" s="251"/>
      <c r="H1403" s="257"/>
      <c r="I1403" s="256"/>
      <c r="J1403" s="256"/>
      <c r="K1403" s="255"/>
      <c r="L1403" s="251" t="s">
        <v>244</v>
      </c>
      <c r="M1403" s="250" t="str">
        <f t="shared" si="23"/>
        <v/>
      </c>
      <c r="N1403" s="250"/>
    </row>
    <row r="1404" spans="1:14">
      <c r="A1404" s="246"/>
      <c r="B1404" s="247"/>
      <c r="C1404" s="248" t="str">
        <f>IF(B1404&lt;&gt;"",MATCH(B1404,'Exhibitor names'!$B$19:$B$118,0),"")</f>
        <v/>
      </c>
      <c r="D1404" s="256"/>
      <c r="E1404" s="250"/>
      <c r="F1404" s="251"/>
      <c r="G1404" s="251"/>
      <c r="H1404" s="257"/>
      <c r="I1404" s="256"/>
      <c r="J1404" s="256"/>
      <c r="K1404" s="255"/>
      <c r="L1404" s="251" t="s">
        <v>244</v>
      </c>
      <c r="M1404" s="250" t="str">
        <f t="shared" si="23"/>
        <v/>
      </c>
      <c r="N1404" s="250"/>
    </row>
    <row r="1405" spans="1:14">
      <c r="A1405" s="246"/>
      <c r="B1405" s="247"/>
      <c r="C1405" s="248" t="str">
        <f>IF(B1405&lt;&gt;"",MATCH(B1405,'Exhibitor names'!$B$19:$B$118,0),"")</f>
        <v/>
      </c>
      <c r="D1405" s="256"/>
      <c r="E1405" s="250"/>
      <c r="F1405" s="251"/>
      <c r="G1405" s="251"/>
      <c r="H1405" s="257"/>
      <c r="I1405" s="256"/>
      <c r="J1405" s="256"/>
      <c r="K1405" s="255"/>
      <c r="L1405" s="251" t="s">
        <v>244</v>
      </c>
      <c r="M1405" s="250" t="str">
        <f t="shared" si="23"/>
        <v/>
      </c>
      <c r="N1405" s="250"/>
    </row>
    <row r="1406" spans="1:14">
      <c r="A1406" s="246"/>
      <c r="B1406" s="247"/>
      <c r="C1406" s="248" t="str">
        <f>IF(B1406&lt;&gt;"",MATCH(B1406,'Exhibitor names'!$B$19:$B$118,0),"")</f>
        <v/>
      </c>
      <c r="D1406" s="256"/>
      <c r="E1406" s="250"/>
      <c r="F1406" s="251"/>
      <c r="G1406" s="251"/>
      <c r="H1406" s="257"/>
      <c r="I1406" s="256"/>
      <c r="J1406" s="256"/>
      <c r="K1406" s="255"/>
      <c r="L1406" s="251" t="s">
        <v>244</v>
      </c>
      <c r="M1406" s="250" t="str">
        <f t="shared" si="23"/>
        <v/>
      </c>
      <c r="N1406" s="250"/>
    </row>
    <row r="1407" spans="1:14">
      <c r="A1407" s="246"/>
      <c r="B1407" s="247"/>
      <c r="C1407" s="248" t="str">
        <f>IF(B1407&lt;&gt;"",MATCH(B1407,'Exhibitor names'!$B$19:$B$118,0),"")</f>
        <v/>
      </c>
      <c r="D1407" s="256"/>
      <c r="E1407" s="250"/>
      <c r="F1407" s="251"/>
      <c r="G1407" s="251"/>
      <c r="H1407" s="257"/>
      <c r="I1407" s="256"/>
      <c r="J1407" s="256"/>
      <c r="K1407" s="255"/>
      <c r="L1407" s="251" t="s">
        <v>244</v>
      </c>
      <c r="M1407" s="250" t="str">
        <f t="shared" si="23"/>
        <v/>
      </c>
      <c r="N1407" s="250"/>
    </row>
    <row r="1408" spans="1:14">
      <c r="A1408" s="246"/>
      <c r="B1408" s="247"/>
      <c r="C1408" s="248" t="str">
        <f>IF(B1408&lt;&gt;"",MATCH(B1408,'Exhibitor names'!$B$19:$B$118,0),"")</f>
        <v/>
      </c>
      <c r="D1408" s="256"/>
      <c r="E1408" s="250"/>
      <c r="F1408" s="251"/>
      <c r="G1408" s="251"/>
      <c r="H1408" s="257"/>
      <c r="I1408" s="256"/>
      <c r="J1408" s="256"/>
      <c r="K1408" s="255"/>
      <c r="L1408" s="251" t="s">
        <v>244</v>
      </c>
      <c r="M1408" s="250" t="str">
        <f t="shared" si="23"/>
        <v/>
      </c>
      <c r="N1408" s="250"/>
    </row>
    <row r="1409" spans="1:14">
      <c r="A1409" s="246"/>
      <c r="B1409" s="247"/>
      <c r="C1409" s="248" t="str">
        <f>IF(B1409&lt;&gt;"",MATCH(B1409,'Exhibitor names'!$B$19:$B$118,0),"")</f>
        <v/>
      </c>
      <c r="D1409" s="256"/>
      <c r="E1409" s="250"/>
      <c r="F1409" s="251"/>
      <c r="G1409" s="251"/>
      <c r="H1409" s="257"/>
      <c r="I1409" s="256"/>
      <c r="J1409" s="256"/>
      <c r="K1409" s="255"/>
      <c r="L1409" s="251" t="s">
        <v>244</v>
      </c>
      <c r="M1409" s="250" t="str">
        <f t="shared" si="23"/>
        <v/>
      </c>
      <c r="N1409" s="250"/>
    </row>
    <row r="1410" spans="1:14">
      <c r="A1410" s="246"/>
      <c r="B1410" s="247"/>
      <c r="C1410" s="248" t="str">
        <f>IF(B1410&lt;&gt;"",MATCH(B1410,'Exhibitor names'!$B$19:$B$118,0),"")</f>
        <v/>
      </c>
      <c r="D1410" s="256"/>
      <c r="E1410" s="250"/>
      <c r="F1410" s="251"/>
      <c r="G1410" s="251"/>
      <c r="H1410" s="257"/>
      <c r="I1410" s="256"/>
      <c r="J1410" s="256"/>
      <c r="K1410" s="255"/>
      <c r="L1410" s="251" t="s">
        <v>244</v>
      </c>
      <c r="M1410" s="250" t="str">
        <f t="shared" si="23"/>
        <v/>
      </c>
      <c r="N1410" s="250"/>
    </row>
    <row r="1411" spans="1:14">
      <c r="A1411" s="246"/>
      <c r="B1411" s="247"/>
      <c r="C1411" s="248" t="str">
        <f>IF(B1411&lt;&gt;"",MATCH(B1411,'Exhibitor names'!$B$19:$B$118,0),"")</f>
        <v/>
      </c>
      <c r="D1411" s="256"/>
      <c r="E1411" s="250"/>
      <c r="F1411" s="251"/>
      <c r="G1411" s="251"/>
      <c r="H1411" s="257"/>
      <c r="I1411" s="256"/>
      <c r="J1411" s="256"/>
      <c r="K1411" s="255"/>
      <c r="L1411" s="251" t="s">
        <v>244</v>
      </c>
      <c r="M1411" s="250" t="str">
        <f t="shared" si="23"/>
        <v/>
      </c>
      <c r="N1411" s="250"/>
    </row>
    <row r="1412" spans="1:14">
      <c r="A1412" s="246"/>
      <c r="B1412" s="247"/>
      <c r="C1412" s="248" t="str">
        <f>IF(B1412&lt;&gt;"",MATCH(B1412,'Exhibitor names'!$B$19:$B$118,0),"")</f>
        <v/>
      </c>
      <c r="D1412" s="256"/>
      <c r="E1412" s="250"/>
      <c r="F1412" s="251"/>
      <c r="G1412" s="251"/>
      <c r="H1412" s="257"/>
      <c r="I1412" s="256"/>
      <c r="J1412" s="256"/>
      <c r="K1412" s="255"/>
      <c r="L1412" s="251" t="s">
        <v>244</v>
      </c>
      <c r="M1412" s="250" t="str">
        <f t="shared" si="23"/>
        <v/>
      </c>
      <c r="N1412" s="250"/>
    </row>
    <row r="1413" spans="1:14">
      <c r="A1413" s="246"/>
      <c r="B1413" s="247"/>
      <c r="C1413" s="248" t="str">
        <f>IF(B1413&lt;&gt;"",MATCH(B1413,'Exhibitor names'!$B$19:$B$118,0),"")</f>
        <v/>
      </c>
      <c r="D1413" s="256"/>
      <c r="E1413" s="250"/>
      <c r="F1413" s="251"/>
      <c r="G1413" s="251"/>
      <c r="H1413" s="257"/>
      <c r="I1413" s="256"/>
      <c r="J1413" s="256"/>
      <c r="K1413" s="255"/>
      <c r="L1413" s="251" t="s">
        <v>244</v>
      </c>
      <c r="M1413" s="250" t="str">
        <f t="shared" si="23"/>
        <v/>
      </c>
      <c r="N1413" s="250"/>
    </row>
    <row r="1414" spans="1:14">
      <c r="A1414" s="246"/>
      <c r="B1414" s="247"/>
      <c r="C1414" s="248" t="str">
        <f>IF(B1414&lt;&gt;"",MATCH(B1414,'Exhibitor names'!$B$19:$B$118,0),"")</f>
        <v/>
      </c>
      <c r="D1414" s="256"/>
      <c r="E1414" s="250"/>
      <c r="F1414" s="251"/>
      <c r="G1414" s="251"/>
      <c r="H1414" s="257"/>
      <c r="I1414" s="256"/>
      <c r="J1414" s="256"/>
      <c r="K1414" s="255"/>
      <c r="L1414" s="251" t="s">
        <v>244</v>
      </c>
      <c r="M1414" s="250" t="str">
        <f t="shared" si="23"/>
        <v/>
      </c>
      <c r="N1414" s="250"/>
    </row>
    <row r="1415" spans="1:14">
      <c r="A1415" s="246"/>
      <c r="B1415" s="247"/>
      <c r="C1415" s="248" t="str">
        <f>IF(B1415&lt;&gt;"",MATCH(B1415,'Exhibitor names'!$B$19:$B$118,0),"")</f>
        <v/>
      </c>
      <c r="D1415" s="256"/>
      <c r="E1415" s="250"/>
      <c r="F1415" s="251"/>
      <c r="G1415" s="251"/>
      <c r="H1415" s="257"/>
      <c r="I1415" s="256"/>
      <c r="J1415" s="256"/>
      <c r="K1415" s="255"/>
      <c r="L1415" s="251" t="s">
        <v>244</v>
      </c>
      <c r="M1415" s="250" t="str">
        <f t="shared" si="23"/>
        <v/>
      </c>
      <c r="N1415" s="250"/>
    </row>
    <row r="1416" spans="1:14">
      <c r="A1416" s="246"/>
      <c r="B1416" s="247"/>
      <c r="C1416" s="248" t="str">
        <f>IF(B1416&lt;&gt;"",MATCH(B1416,'Exhibitor names'!$B$19:$B$118,0),"")</f>
        <v/>
      </c>
      <c r="D1416" s="256"/>
      <c r="E1416" s="250"/>
      <c r="F1416" s="251"/>
      <c r="G1416" s="251"/>
      <c r="H1416" s="257"/>
      <c r="I1416" s="256"/>
      <c r="J1416" s="256"/>
      <c r="K1416" s="255"/>
      <c r="L1416" s="251" t="s">
        <v>244</v>
      </c>
      <c r="M1416" s="250" t="str">
        <f t="shared" si="23"/>
        <v/>
      </c>
      <c r="N1416" s="250"/>
    </row>
    <row r="1417" spans="1:14">
      <c r="A1417" s="246"/>
      <c r="B1417" s="247"/>
      <c r="C1417" s="248" t="str">
        <f>IF(B1417&lt;&gt;"",MATCH(B1417,'Exhibitor names'!$B$19:$B$118,0),"")</f>
        <v/>
      </c>
      <c r="D1417" s="256"/>
      <c r="E1417" s="250"/>
      <c r="F1417" s="251"/>
      <c r="G1417" s="251"/>
      <c r="H1417" s="257"/>
      <c r="I1417" s="256"/>
      <c r="J1417" s="256"/>
      <c r="K1417" s="255"/>
      <c r="L1417" s="251" t="s">
        <v>244</v>
      </c>
      <c r="M1417" s="250" t="str">
        <f t="shared" si="23"/>
        <v/>
      </c>
      <c r="N1417" s="250"/>
    </row>
    <row r="1418" spans="1:14">
      <c r="A1418" s="246"/>
      <c r="B1418" s="247"/>
      <c r="C1418" s="248" t="str">
        <f>IF(B1418&lt;&gt;"",MATCH(B1418,'Exhibitor names'!$B$19:$B$118,0),"")</f>
        <v/>
      </c>
      <c r="D1418" s="256"/>
      <c r="E1418" s="250"/>
      <c r="F1418" s="251"/>
      <c r="G1418" s="251"/>
      <c r="H1418" s="257"/>
      <c r="I1418" s="256"/>
      <c r="J1418" s="256"/>
      <c r="K1418" s="255"/>
      <c r="L1418" s="251" t="s">
        <v>244</v>
      </c>
      <c r="M1418" s="250" t="str">
        <f t="shared" si="23"/>
        <v/>
      </c>
      <c r="N1418" s="250"/>
    </row>
    <row r="1419" spans="1:14">
      <c r="A1419" s="246"/>
      <c r="B1419" s="247"/>
      <c r="C1419" s="248" t="str">
        <f>IF(B1419&lt;&gt;"",MATCH(B1419,'Exhibitor names'!$B$19:$B$118,0),"")</f>
        <v/>
      </c>
      <c r="D1419" s="256"/>
      <c r="E1419" s="250"/>
      <c r="F1419" s="251"/>
      <c r="G1419" s="251"/>
      <c r="H1419" s="257"/>
      <c r="I1419" s="256"/>
      <c r="J1419" s="256"/>
      <c r="K1419" s="255"/>
      <c r="L1419" s="251" t="s">
        <v>244</v>
      </c>
      <c r="M1419" s="250" t="str">
        <f t="shared" si="23"/>
        <v/>
      </c>
      <c r="N1419" s="250"/>
    </row>
    <row r="1420" spans="1:14">
      <c r="A1420" s="246"/>
      <c r="B1420" s="247"/>
      <c r="C1420" s="248" t="str">
        <f>IF(B1420&lt;&gt;"",MATCH(B1420,'Exhibitor names'!$B$19:$B$118,0),"")</f>
        <v/>
      </c>
      <c r="D1420" s="256"/>
      <c r="E1420" s="250"/>
      <c r="F1420" s="251"/>
      <c r="G1420" s="251"/>
      <c r="H1420" s="257"/>
      <c r="I1420" s="256"/>
      <c r="J1420" s="256"/>
      <c r="K1420" s="255"/>
      <c r="L1420" s="251" t="s">
        <v>244</v>
      </c>
      <c r="M1420" s="250" t="str">
        <f t="shared" si="23"/>
        <v/>
      </c>
      <c r="N1420" s="250"/>
    </row>
    <row r="1421" spans="1:14">
      <c r="A1421" s="246"/>
      <c r="B1421" s="247"/>
      <c r="C1421" s="248" t="str">
        <f>IF(B1421&lt;&gt;"",MATCH(B1421,'Exhibitor names'!$B$19:$B$118,0),"")</f>
        <v/>
      </c>
      <c r="D1421" s="256"/>
      <c r="E1421" s="250"/>
      <c r="F1421" s="251"/>
      <c r="G1421" s="251"/>
      <c r="H1421" s="257"/>
      <c r="I1421" s="256"/>
      <c r="J1421" s="256"/>
      <c r="K1421" s="255"/>
      <c r="L1421" s="251" t="s">
        <v>244</v>
      </c>
      <c r="M1421" s="250" t="str">
        <f t="shared" si="23"/>
        <v/>
      </c>
      <c r="N1421" s="250"/>
    </row>
    <row r="1422" spans="1:14">
      <c r="A1422" s="246"/>
      <c r="B1422" s="247"/>
      <c r="C1422" s="248" t="str">
        <f>IF(B1422&lt;&gt;"",MATCH(B1422,'Exhibitor names'!$B$19:$B$118,0),"")</f>
        <v/>
      </c>
      <c r="D1422" s="256"/>
      <c r="E1422" s="250"/>
      <c r="F1422" s="251"/>
      <c r="G1422" s="251"/>
      <c r="H1422" s="257"/>
      <c r="I1422" s="256"/>
      <c r="J1422" s="256"/>
      <c r="K1422" s="255"/>
      <c r="L1422" s="251" t="s">
        <v>244</v>
      </c>
      <c r="M1422" s="250" t="str">
        <f t="shared" si="23"/>
        <v/>
      </c>
      <c r="N1422" s="250"/>
    </row>
    <row r="1423" spans="1:14">
      <c r="A1423" s="246"/>
      <c r="B1423" s="247"/>
      <c r="C1423" s="248" t="str">
        <f>IF(B1423&lt;&gt;"",MATCH(B1423,'Exhibitor names'!$B$19:$B$118,0),"")</f>
        <v/>
      </c>
      <c r="D1423" s="256"/>
      <c r="E1423" s="250"/>
      <c r="F1423" s="251"/>
      <c r="G1423" s="251"/>
      <c r="H1423" s="257"/>
      <c r="I1423" s="256"/>
      <c r="J1423" s="256"/>
      <c r="K1423" s="255"/>
      <c r="L1423" s="251" t="s">
        <v>244</v>
      </c>
      <c r="M1423" s="250" t="str">
        <f t="shared" si="23"/>
        <v/>
      </c>
      <c r="N1423" s="250"/>
    </row>
    <row r="1424" spans="1:14">
      <c r="A1424" s="246"/>
      <c r="B1424" s="247"/>
      <c r="C1424" s="248" t="str">
        <f>IF(B1424&lt;&gt;"",MATCH(B1424,'Exhibitor names'!$B$19:$B$118,0),"")</f>
        <v/>
      </c>
      <c r="D1424" s="256"/>
      <c r="E1424" s="250"/>
      <c r="F1424" s="251"/>
      <c r="G1424" s="251"/>
      <c r="H1424" s="257"/>
      <c r="I1424" s="256"/>
      <c r="J1424" s="256"/>
      <c r="K1424" s="255"/>
      <c r="L1424" s="251" t="s">
        <v>244</v>
      </c>
      <c r="M1424" s="250" t="str">
        <f t="shared" si="23"/>
        <v/>
      </c>
      <c r="N1424" s="250"/>
    </row>
    <row r="1425" spans="1:14">
      <c r="A1425" s="246"/>
      <c r="B1425" s="247"/>
      <c r="C1425" s="248" t="str">
        <f>IF(B1425&lt;&gt;"",MATCH(B1425,'Exhibitor names'!$B$19:$B$118,0),"")</f>
        <v/>
      </c>
      <c r="D1425" s="256"/>
      <c r="E1425" s="250"/>
      <c r="F1425" s="251"/>
      <c r="G1425" s="251"/>
      <c r="H1425" s="257"/>
      <c r="I1425" s="256"/>
      <c r="J1425" s="256"/>
      <c r="K1425" s="255"/>
      <c r="L1425" s="251" t="s">
        <v>244</v>
      </c>
      <c r="M1425" s="250" t="str">
        <f t="shared" si="23"/>
        <v/>
      </c>
      <c r="N1425" s="250"/>
    </row>
    <row r="1426" spans="1:14">
      <c r="A1426" s="246"/>
      <c r="B1426" s="247"/>
      <c r="C1426" s="248" t="str">
        <f>IF(B1426&lt;&gt;"",MATCH(B1426,'Exhibitor names'!$B$19:$B$118,0),"")</f>
        <v/>
      </c>
      <c r="D1426" s="256"/>
      <c r="E1426" s="250"/>
      <c r="F1426" s="251"/>
      <c r="G1426" s="251"/>
      <c r="H1426" s="257"/>
      <c r="I1426" s="256"/>
      <c r="J1426" s="256"/>
      <c r="K1426" s="255"/>
      <c r="L1426" s="251" t="s">
        <v>244</v>
      </c>
      <c r="M1426" s="250" t="str">
        <f t="shared" si="23"/>
        <v/>
      </c>
      <c r="N1426" s="250"/>
    </row>
    <row r="1427" spans="1:14">
      <c r="A1427" s="246"/>
      <c r="B1427" s="247"/>
      <c r="C1427" s="248" t="str">
        <f>IF(B1427&lt;&gt;"",MATCH(B1427,'Exhibitor names'!$B$19:$B$118,0),"")</f>
        <v/>
      </c>
      <c r="D1427" s="256"/>
      <c r="E1427" s="250"/>
      <c r="F1427" s="251"/>
      <c r="G1427" s="251"/>
      <c r="H1427" s="257"/>
      <c r="I1427" s="256"/>
      <c r="J1427" s="256"/>
      <c r="K1427" s="255"/>
      <c r="L1427" s="251" t="s">
        <v>244</v>
      </c>
      <c r="M1427" s="250" t="str">
        <f t="shared" si="23"/>
        <v/>
      </c>
      <c r="N1427" s="250"/>
    </row>
    <row r="1428" spans="1:14">
      <c r="A1428" s="246"/>
      <c r="B1428" s="247"/>
      <c r="C1428" s="248" t="str">
        <f>IF(B1428&lt;&gt;"",MATCH(B1428,'Exhibitor names'!$B$19:$B$118,0),"")</f>
        <v/>
      </c>
      <c r="D1428" s="256"/>
      <c r="E1428" s="250"/>
      <c r="F1428" s="251"/>
      <c r="G1428" s="251"/>
      <c r="H1428" s="257"/>
      <c r="I1428" s="256"/>
      <c r="J1428" s="256"/>
      <c r="K1428" s="255"/>
      <c r="L1428" s="251" t="s">
        <v>244</v>
      </c>
      <c r="M1428" s="250" t="str">
        <f t="shared" si="23"/>
        <v/>
      </c>
      <c r="N1428" s="250"/>
    </row>
    <row r="1429" spans="1:14">
      <c r="A1429" s="246"/>
      <c r="B1429" s="247"/>
      <c r="C1429" s="248" t="str">
        <f>IF(B1429&lt;&gt;"",MATCH(B1429,'Exhibitor names'!$B$19:$B$118,0),"")</f>
        <v/>
      </c>
      <c r="D1429" s="256"/>
      <c r="E1429" s="250"/>
      <c r="F1429" s="251"/>
      <c r="G1429" s="251"/>
      <c r="H1429" s="257"/>
      <c r="I1429" s="256"/>
      <c r="J1429" s="256"/>
      <c r="K1429" s="255"/>
      <c r="L1429" s="251" t="s">
        <v>244</v>
      </c>
      <c r="M1429" s="250" t="str">
        <f t="shared" si="23"/>
        <v/>
      </c>
      <c r="N1429" s="250"/>
    </row>
    <row r="1430" spans="1:14">
      <c r="A1430" s="246"/>
      <c r="B1430" s="247"/>
      <c r="C1430" s="248" t="str">
        <f>IF(B1430&lt;&gt;"",MATCH(B1430,'Exhibitor names'!$B$19:$B$118,0),"")</f>
        <v/>
      </c>
      <c r="D1430" s="256"/>
      <c r="E1430" s="250"/>
      <c r="F1430" s="251"/>
      <c r="G1430" s="251"/>
      <c r="H1430" s="257"/>
      <c r="I1430" s="256"/>
      <c r="J1430" s="256"/>
      <c r="K1430" s="255"/>
      <c r="L1430" s="251" t="s">
        <v>244</v>
      </c>
      <c r="M1430" s="250" t="str">
        <f t="shared" si="23"/>
        <v/>
      </c>
      <c r="N1430" s="250"/>
    </row>
    <row r="1431" spans="1:14">
      <c r="A1431" s="246"/>
      <c r="B1431" s="247"/>
      <c r="C1431" s="248" t="str">
        <f>IF(B1431&lt;&gt;"",MATCH(B1431,'Exhibitor names'!$B$19:$B$118,0),"")</f>
        <v/>
      </c>
      <c r="D1431" s="256"/>
      <c r="E1431" s="250"/>
      <c r="F1431" s="251"/>
      <c r="G1431" s="251"/>
      <c r="H1431" s="257"/>
      <c r="I1431" s="256"/>
      <c r="J1431" s="256"/>
      <c r="K1431" s="255"/>
      <c r="L1431" s="251" t="s">
        <v>244</v>
      </c>
      <c r="M1431" s="250" t="str">
        <f t="shared" si="23"/>
        <v/>
      </c>
      <c r="N1431" s="250"/>
    </row>
    <row r="1432" spans="1:14">
      <c r="A1432" s="246"/>
      <c r="B1432" s="247"/>
      <c r="C1432" s="248" t="str">
        <f>IF(B1432&lt;&gt;"",MATCH(B1432,'Exhibitor names'!$B$19:$B$118,0),"")</f>
        <v/>
      </c>
      <c r="D1432" s="256"/>
      <c r="E1432" s="250"/>
      <c r="F1432" s="251"/>
      <c r="G1432" s="251"/>
      <c r="H1432" s="257"/>
      <c r="I1432" s="256"/>
      <c r="J1432" s="256"/>
      <c r="K1432" s="255"/>
      <c r="L1432" s="251" t="s">
        <v>244</v>
      </c>
      <c r="M1432" s="250" t="str">
        <f t="shared" si="23"/>
        <v/>
      </c>
      <c r="N1432" s="250"/>
    </row>
    <row r="1433" spans="1:14">
      <c r="A1433" s="246"/>
      <c r="B1433" s="247"/>
      <c r="C1433" s="248" t="str">
        <f>IF(B1433&lt;&gt;"",MATCH(B1433,'Exhibitor names'!$B$19:$B$118,0),"")</f>
        <v/>
      </c>
      <c r="D1433" s="256"/>
      <c r="E1433" s="250"/>
      <c r="F1433" s="251"/>
      <c r="G1433" s="251"/>
      <c r="H1433" s="257"/>
      <c r="I1433" s="256"/>
      <c r="J1433" s="256"/>
      <c r="K1433" s="255"/>
      <c r="L1433" s="251" t="s">
        <v>244</v>
      </c>
      <c r="M1433" s="250" t="str">
        <f t="shared" si="23"/>
        <v/>
      </c>
      <c r="N1433" s="250"/>
    </row>
    <row r="1434" spans="1:14">
      <c r="A1434" s="246"/>
      <c r="B1434" s="247"/>
      <c r="C1434" s="248" t="str">
        <f>IF(B1434&lt;&gt;"",MATCH(B1434,'Exhibitor names'!$B$19:$B$118,0),"")</f>
        <v/>
      </c>
      <c r="D1434" s="256"/>
      <c r="E1434" s="250"/>
      <c r="F1434" s="251"/>
      <c r="G1434" s="251"/>
      <c r="H1434" s="257"/>
      <c r="I1434" s="256"/>
      <c r="J1434" s="256"/>
      <c r="K1434" s="255"/>
      <c r="L1434" s="251" t="s">
        <v>244</v>
      </c>
      <c r="M1434" s="250" t="str">
        <f t="shared" si="23"/>
        <v/>
      </c>
      <c r="N1434" s="250"/>
    </row>
    <row r="1435" spans="1:14">
      <c r="A1435" s="246"/>
      <c r="B1435" s="247"/>
      <c r="C1435" s="248" t="str">
        <f>IF(B1435&lt;&gt;"",MATCH(B1435,'Exhibitor names'!$B$19:$B$118,0),"")</f>
        <v/>
      </c>
      <c r="D1435" s="256"/>
      <c r="E1435" s="250"/>
      <c r="F1435" s="251"/>
      <c r="G1435" s="251"/>
      <c r="H1435" s="257"/>
      <c r="I1435" s="256"/>
      <c r="J1435" s="256"/>
      <c r="K1435" s="255"/>
      <c r="L1435" s="251" t="s">
        <v>244</v>
      </c>
      <c r="M1435" s="250" t="str">
        <f t="shared" si="23"/>
        <v/>
      </c>
      <c r="N1435" s="250"/>
    </row>
    <row r="1436" spans="1:14">
      <c r="A1436" s="246"/>
      <c r="B1436" s="247"/>
      <c r="C1436" s="248" t="str">
        <f>IF(B1436&lt;&gt;"",MATCH(B1436,'Exhibitor names'!$B$19:$B$118,0),"")</f>
        <v/>
      </c>
      <c r="D1436" s="256"/>
      <c r="E1436" s="250"/>
      <c r="F1436" s="251"/>
      <c r="G1436" s="251"/>
      <c r="H1436" s="257"/>
      <c r="I1436" s="256"/>
      <c r="J1436" s="256"/>
      <c r="K1436" s="255"/>
      <c r="L1436" s="251" t="s">
        <v>244</v>
      </c>
      <c r="M1436" s="250" t="str">
        <f t="shared" ref="M1436:M1499" si="24">IF(AND($A1436&lt;&gt;"",$C1436&lt;&gt;"",$D1436&lt;&gt;"",$H1436&lt;&gt;"",$I1436&lt;&gt;"",$J1436&lt;&gt;""),$A1436,"")</f>
        <v/>
      </c>
      <c r="N1436" s="250"/>
    </row>
    <row r="1437" spans="1:14">
      <c r="A1437" s="246"/>
      <c r="B1437" s="247"/>
      <c r="C1437" s="248" t="str">
        <f>IF(B1437&lt;&gt;"",MATCH(B1437,'Exhibitor names'!$B$19:$B$118,0),"")</f>
        <v/>
      </c>
      <c r="D1437" s="256"/>
      <c r="E1437" s="250"/>
      <c r="F1437" s="251"/>
      <c r="G1437" s="251"/>
      <c r="H1437" s="257"/>
      <c r="I1437" s="256"/>
      <c r="J1437" s="256"/>
      <c r="K1437" s="255"/>
      <c r="L1437" s="251" t="s">
        <v>244</v>
      </c>
      <c r="M1437" s="250" t="str">
        <f t="shared" si="24"/>
        <v/>
      </c>
      <c r="N1437" s="250"/>
    </row>
    <row r="1438" spans="1:14">
      <c r="A1438" s="246"/>
      <c r="B1438" s="247"/>
      <c r="C1438" s="248" t="str">
        <f>IF(B1438&lt;&gt;"",MATCH(B1438,'Exhibitor names'!$B$19:$B$118,0),"")</f>
        <v/>
      </c>
      <c r="D1438" s="256"/>
      <c r="E1438" s="250"/>
      <c r="F1438" s="251"/>
      <c r="G1438" s="251"/>
      <c r="H1438" s="257"/>
      <c r="I1438" s="256"/>
      <c r="J1438" s="256"/>
      <c r="K1438" s="255"/>
      <c r="L1438" s="251" t="s">
        <v>244</v>
      </c>
      <c r="M1438" s="250" t="str">
        <f t="shared" si="24"/>
        <v/>
      </c>
      <c r="N1438" s="250"/>
    </row>
    <row r="1439" spans="1:14">
      <c r="A1439" s="246"/>
      <c r="B1439" s="247"/>
      <c r="C1439" s="248" t="str">
        <f>IF(B1439&lt;&gt;"",MATCH(B1439,'Exhibitor names'!$B$19:$B$118,0),"")</f>
        <v/>
      </c>
      <c r="D1439" s="256"/>
      <c r="E1439" s="250"/>
      <c r="F1439" s="251"/>
      <c r="G1439" s="251"/>
      <c r="H1439" s="257"/>
      <c r="I1439" s="256"/>
      <c r="J1439" s="256"/>
      <c r="K1439" s="255"/>
      <c r="L1439" s="251" t="s">
        <v>244</v>
      </c>
      <c r="M1439" s="250" t="str">
        <f t="shared" si="24"/>
        <v/>
      </c>
      <c r="N1439" s="250"/>
    </row>
    <row r="1440" spans="1:14">
      <c r="A1440" s="246"/>
      <c r="B1440" s="247"/>
      <c r="C1440" s="248" t="str">
        <f>IF(B1440&lt;&gt;"",MATCH(B1440,'Exhibitor names'!$B$19:$B$118,0),"")</f>
        <v/>
      </c>
      <c r="D1440" s="256"/>
      <c r="E1440" s="250"/>
      <c r="F1440" s="251"/>
      <c r="G1440" s="251"/>
      <c r="H1440" s="257"/>
      <c r="I1440" s="256"/>
      <c r="J1440" s="256"/>
      <c r="K1440" s="255"/>
      <c r="L1440" s="251" t="s">
        <v>244</v>
      </c>
      <c r="M1440" s="250" t="str">
        <f t="shared" si="24"/>
        <v/>
      </c>
      <c r="N1440" s="250"/>
    </row>
    <row r="1441" spans="1:14">
      <c r="A1441" s="246"/>
      <c r="B1441" s="247"/>
      <c r="C1441" s="248" t="str">
        <f>IF(B1441&lt;&gt;"",MATCH(B1441,'Exhibitor names'!$B$19:$B$118,0),"")</f>
        <v/>
      </c>
      <c r="D1441" s="256"/>
      <c r="E1441" s="250"/>
      <c r="F1441" s="251"/>
      <c r="G1441" s="251"/>
      <c r="H1441" s="257"/>
      <c r="I1441" s="256"/>
      <c r="J1441" s="256"/>
      <c r="K1441" s="255"/>
      <c r="L1441" s="251" t="s">
        <v>244</v>
      </c>
      <c r="M1441" s="250" t="str">
        <f t="shared" si="24"/>
        <v/>
      </c>
      <c r="N1441" s="250"/>
    </row>
    <row r="1442" spans="1:14">
      <c r="A1442" s="246"/>
      <c r="B1442" s="247"/>
      <c r="C1442" s="248" t="str">
        <f>IF(B1442&lt;&gt;"",MATCH(B1442,'Exhibitor names'!$B$19:$B$118,0),"")</f>
        <v/>
      </c>
      <c r="D1442" s="256"/>
      <c r="E1442" s="250"/>
      <c r="F1442" s="251"/>
      <c r="G1442" s="251"/>
      <c r="H1442" s="257"/>
      <c r="I1442" s="256"/>
      <c r="J1442" s="256"/>
      <c r="K1442" s="255"/>
      <c r="L1442" s="251" t="s">
        <v>244</v>
      </c>
      <c r="M1442" s="250" t="str">
        <f t="shared" si="24"/>
        <v/>
      </c>
      <c r="N1442" s="250"/>
    </row>
    <row r="1443" spans="1:14">
      <c r="A1443" s="246"/>
      <c r="B1443" s="247"/>
      <c r="C1443" s="248" t="str">
        <f>IF(B1443&lt;&gt;"",MATCH(B1443,'Exhibitor names'!$B$19:$B$118,0),"")</f>
        <v/>
      </c>
      <c r="D1443" s="256"/>
      <c r="E1443" s="250"/>
      <c r="F1443" s="251"/>
      <c r="G1443" s="251"/>
      <c r="H1443" s="257"/>
      <c r="I1443" s="256"/>
      <c r="J1443" s="256"/>
      <c r="K1443" s="255"/>
      <c r="L1443" s="251" t="s">
        <v>244</v>
      </c>
      <c r="M1443" s="250" t="str">
        <f t="shared" si="24"/>
        <v/>
      </c>
      <c r="N1443" s="250"/>
    </row>
    <row r="1444" spans="1:14">
      <c r="A1444" s="246"/>
      <c r="B1444" s="247"/>
      <c r="C1444" s="248" t="str">
        <f>IF(B1444&lt;&gt;"",MATCH(B1444,'Exhibitor names'!$B$19:$B$118,0),"")</f>
        <v/>
      </c>
      <c r="D1444" s="256"/>
      <c r="E1444" s="250"/>
      <c r="F1444" s="251"/>
      <c r="G1444" s="251"/>
      <c r="H1444" s="257"/>
      <c r="I1444" s="256"/>
      <c r="J1444" s="256"/>
      <c r="K1444" s="255"/>
      <c r="L1444" s="251" t="s">
        <v>244</v>
      </c>
      <c r="M1444" s="250" t="str">
        <f t="shared" si="24"/>
        <v/>
      </c>
      <c r="N1444" s="250"/>
    </row>
    <row r="1445" spans="1:14">
      <c r="A1445" s="246"/>
      <c r="B1445" s="247"/>
      <c r="C1445" s="248" t="str">
        <f>IF(B1445&lt;&gt;"",MATCH(B1445,'Exhibitor names'!$B$19:$B$118,0),"")</f>
        <v/>
      </c>
      <c r="D1445" s="256"/>
      <c r="E1445" s="250"/>
      <c r="F1445" s="251"/>
      <c r="G1445" s="251"/>
      <c r="H1445" s="257"/>
      <c r="I1445" s="256"/>
      <c r="J1445" s="256"/>
      <c r="K1445" s="255"/>
      <c r="L1445" s="251" t="s">
        <v>244</v>
      </c>
      <c r="M1445" s="250" t="str">
        <f t="shared" si="24"/>
        <v/>
      </c>
      <c r="N1445" s="250"/>
    </row>
    <row r="1446" spans="1:14">
      <c r="A1446" s="246"/>
      <c r="B1446" s="247"/>
      <c r="C1446" s="248" t="str">
        <f>IF(B1446&lt;&gt;"",MATCH(B1446,'Exhibitor names'!$B$19:$B$118,0),"")</f>
        <v/>
      </c>
      <c r="D1446" s="256"/>
      <c r="E1446" s="250"/>
      <c r="F1446" s="251"/>
      <c r="G1446" s="251"/>
      <c r="H1446" s="257"/>
      <c r="I1446" s="256"/>
      <c r="J1446" s="256"/>
      <c r="K1446" s="255"/>
      <c r="L1446" s="251" t="s">
        <v>244</v>
      </c>
      <c r="M1446" s="250" t="str">
        <f t="shared" si="24"/>
        <v/>
      </c>
      <c r="N1446" s="250"/>
    </row>
    <row r="1447" spans="1:14">
      <c r="A1447" s="246"/>
      <c r="B1447" s="247"/>
      <c r="C1447" s="248" t="str">
        <f>IF(B1447&lt;&gt;"",MATCH(B1447,'Exhibitor names'!$B$19:$B$118,0),"")</f>
        <v/>
      </c>
      <c r="D1447" s="256"/>
      <c r="E1447" s="250"/>
      <c r="F1447" s="251"/>
      <c r="G1447" s="251"/>
      <c r="H1447" s="257"/>
      <c r="I1447" s="256"/>
      <c r="J1447" s="256"/>
      <c r="K1447" s="255"/>
      <c r="L1447" s="251" t="s">
        <v>244</v>
      </c>
      <c r="M1447" s="250" t="str">
        <f t="shared" si="24"/>
        <v/>
      </c>
      <c r="N1447" s="250"/>
    </row>
    <row r="1448" spans="1:14">
      <c r="A1448" s="246"/>
      <c r="B1448" s="247"/>
      <c r="C1448" s="248" t="str">
        <f>IF(B1448&lt;&gt;"",MATCH(B1448,'Exhibitor names'!$B$19:$B$118,0),"")</f>
        <v/>
      </c>
      <c r="D1448" s="256"/>
      <c r="E1448" s="250"/>
      <c r="F1448" s="251"/>
      <c r="G1448" s="251"/>
      <c r="H1448" s="257"/>
      <c r="I1448" s="256"/>
      <c r="J1448" s="256"/>
      <c r="K1448" s="255"/>
      <c r="L1448" s="251" t="s">
        <v>244</v>
      </c>
      <c r="M1448" s="250" t="str">
        <f t="shared" si="24"/>
        <v/>
      </c>
      <c r="N1448" s="250"/>
    </row>
    <row r="1449" spans="1:14">
      <c r="A1449" s="246"/>
      <c r="B1449" s="247"/>
      <c r="C1449" s="248" t="str">
        <f>IF(B1449&lt;&gt;"",MATCH(B1449,'Exhibitor names'!$B$19:$B$118,0),"")</f>
        <v/>
      </c>
      <c r="D1449" s="256"/>
      <c r="E1449" s="250"/>
      <c r="F1449" s="251"/>
      <c r="G1449" s="251"/>
      <c r="H1449" s="257"/>
      <c r="I1449" s="256"/>
      <c r="J1449" s="256"/>
      <c r="K1449" s="255"/>
      <c r="L1449" s="251" t="s">
        <v>244</v>
      </c>
      <c r="M1449" s="250" t="str">
        <f t="shared" si="24"/>
        <v/>
      </c>
      <c r="N1449" s="250"/>
    </row>
    <row r="1450" spans="1:14">
      <c r="A1450" s="246"/>
      <c r="B1450" s="247"/>
      <c r="C1450" s="248" t="str">
        <f>IF(B1450&lt;&gt;"",MATCH(B1450,'Exhibitor names'!$B$19:$B$118,0),"")</f>
        <v/>
      </c>
      <c r="D1450" s="256"/>
      <c r="E1450" s="250"/>
      <c r="F1450" s="251"/>
      <c r="G1450" s="251"/>
      <c r="H1450" s="257"/>
      <c r="I1450" s="256"/>
      <c r="J1450" s="256"/>
      <c r="K1450" s="255"/>
      <c r="L1450" s="251" t="s">
        <v>244</v>
      </c>
      <c r="M1450" s="250" t="str">
        <f t="shared" si="24"/>
        <v/>
      </c>
      <c r="N1450" s="250"/>
    </row>
    <row r="1451" spans="1:14">
      <c r="A1451" s="246"/>
      <c r="B1451" s="247"/>
      <c r="C1451" s="248" t="str">
        <f>IF(B1451&lt;&gt;"",MATCH(B1451,'Exhibitor names'!$B$19:$B$118,0),"")</f>
        <v/>
      </c>
      <c r="D1451" s="256"/>
      <c r="E1451" s="250"/>
      <c r="F1451" s="251"/>
      <c r="G1451" s="251"/>
      <c r="H1451" s="257"/>
      <c r="I1451" s="256"/>
      <c r="J1451" s="256"/>
      <c r="K1451" s="255"/>
      <c r="L1451" s="251" t="s">
        <v>244</v>
      </c>
      <c r="M1451" s="250" t="str">
        <f t="shared" si="24"/>
        <v/>
      </c>
      <c r="N1451" s="250"/>
    </row>
    <row r="1452" spans="1:14">
      <c r="A1452" s="246"/>
      <c r="B1452" s="247"/>
      <c r="C1452" s="248" t="str">
        <f>IF(B1452&lt;&gt;"",MATCH(B1452,'Exhibitor names'!$B$19:$B$118,0),"")</f>
        <v/>
      </c>
      <c r="D1452" s="256"/>
      <c r="E1452" s="250"/>
      <c r="F1452" s="251"/>
      <c r="G1452" s="251"/>
      <c r="H1452" s="257"/>
      <c r="I1452" s="256"/>
      <c r="J1452" s="256"/>
      <c r="K1452" s="255"/>
      <c r="L1452" s="251" t="s">
        <v>244</v>
      </c>
      <c r="M1452" s="250" t="str">
        <f t="shared" si="24"/>
        <v/>
      </c>
      <c r="N1452" s="250"/>
    </row>
    <row r="1453" spans="1:14">
      <c r="A1453" s="246"/>
      <c r="B1453" s="247"/>
      <c r="C1453" s="248" t="str">
        <f>IF(B1453&lt;&gt;"",MATCH(B1453,'Exhibitor names'!$B$19:$B$118,0),"")</f>
        <v/>
      </c>
      <c r="D1453" s="256"/>
      <c r="E1453" s="250"/>
      <c r="F1453" s="251"/>
      <c r="G1453" s="251"/>
      <c r="H1453" s="257"/>
      <c r="I1453" s="256"/>
      <c r="J1453" s="256"/>
      <c r="K1453" s="255"/>
      <c r="L1453" s="251" t="s">
        <v>244</v>
      </c>
      <c r="M1453" s="250" t="str">
        <f t="shared" si="24"/>
        <v/>
      </c>
      <c r="N1453" s="250"/>
    </row>
    <row r="1454" spans="1:14">
      <c r="A1454" s="246"/>
      <c r="B1454" s="247"/>
      <c r="C1454" s="248" t="str">
        <f>IF(B1454&lt;&gt;"",MATCH(B1454,'Exhibitor names'!$B$19:$B$118,0),"")</f>
        <v/>
      </c>
      <c r="D1454" s="256"/>
      <c r="E1454" s="250"/>
      <c r="F1454" s="251"/>
      <c r="G1454" s="251"/>
      <c r="H1454" s="257"/>
      <c r="I1454" s="256"/>
      <c r="J1454" s="256"/>
      <c r="K1454" s="255"/>
      <c r="L1454" s="251" t="s">
        <v>244</v>
      </c>
      <c r="M1454" s="250" t="str">
        <f t="shared" si="24"/>
        <v/>
      </c>
      <c r="N1454" s="250"/>
    </row>
    <row r="1455" spans="1:14">
      <c r="A1455" s="246"/>
      <c r="B1455" s="247"/>
      <c r="C1455" s="248" t="str">
        <f>IF(B1455&lt;&gt;"",MATCH(B1455,'Exhibitor names'!$B$19:$B$118,0),"")</f>
        <v/>
      </c>
      <c r="D1455" s="256"/>
      <c r="E1455" s="250"/>
      <c r="F1455" s="251"/>
      <c r="G1455" s="251"/>
      <c r="H1455" s="257"/>
      <c r="I1455" s="256"/>
      <c r="J1455" s="256"/>
      <c r="K1455" s="255"/>
      <c r="L1455" s="251" t="s">
        <v>244</v>
      </c>
      <c r="M1455" s="250" t="str">
        <f t="shared" si="24"/>
        <v/>
      </c>
      <c r="N1455" s="250"/>
    </row>
    <row r="1456" spans="1:14">
      <c r="A1456" s="246"/>
      <c r="B1456" s="247"/>
      <c r="C1456" s="248" t="str">
        <f>IF(B1456&lt;&gt;"",MATCH(B1456,'Exhibitor names'!$B$19:$B$118,0),"")</f>
        <v/>
      </c>
      <c r="D1456" s="256"/>
      <c r="E1456" s="250"/>
      <c r="F1456" s="251"/>
      <c r="G1456" s="251"/>
      <c r="H1456" s="257"/>
      <c r="I1456" s="256"/>
      <c r="J1456" s="256"/>
      <c r="K1456" s="255"/>
      <c r="L1456" s="251" t="s">
        <v>244</v>
      </c>
      <c r="M1456" s="250" t="str">
        <f t="shared" si="24"/>
        <v/>
      </c>
      <c r="N1456" s="250"/>
    </row>
    <row r="1457" spans="1:14">
      <c r="A1457" s="246"/>
      <c r="B1457" s="247"/>
      <c r="C1457" s="248" t="str">
        <f>IF(B1457&lt;&gt;"",MATCH(B1457,'Exhibitor names'!$B$19:$B$118,0),"")</f>
        <v/>
      </c>
      <c r="D1457" s="256"/>
      <c r="E1457" s="250"/>
      <c r="F1457" s="251"/>
      <c r="G1457" s="251"/>
      <c r="H1457" s="257"/>
      <c r="I1457" s="256"/>
      <c r="J1457" s="256"/>
      <c r="K1457" s="255"/>
      <c r="L1457" s="251" t="s">
        <v>244</v>
      </c>
      <c r="M1457" s="250" t="str">
        <f t="shared" si="24"/>
        <v/>
      </c>
      <c r="N1457" s="250"/>
    </row>
    <row r="1458" spans="1:14">
      <c r="A1458" s="246"/>
      <c r="B1458" s="247"/>
      <c r="C1458" s="248" t="str">
        <f>IF(B1458&lt;&gt;"",MATCH(B1458,'Exhibitor names'!$B$19:$B$118,0),"")</f>
        <v/>
      </c>
      <c r="D1458" s="256"/>
      <c r="E1458" s="250"/>
      <c r="F1458" s="251"/>
      <c r="G1458" s="251"/>
      <c r="H1458" s="257"/>
      <c r="I1458" s="256"/>
      <c r="J1458" s="256"/>
      <c r="K1458" s="255"/>
      <c r="L1458" s="251" t="s">
        <v>244</v>
      </c>
      <c r="M1458" s="250" t="str">
        <f t="shared" si="24"/>
        <v/>
      </c>
      <c r="N1458" s="250"/>
    </row>
    <row r="1459" spans="1:14">
      <c r="A1459" s="246"/>
      <c r="B1459" s="247"/>
      <c r="C1459" s="248" t="str">
        <f>IF(B1459&lt;&gt;"",MATCH(B1459,'Exhibitor names'!$B$19:$B$118,0),"")</f>
        <v/>
      </c>
      <c r="D1459" s="256"/>
      <c r="E1459" s="250"/>
      <c r="F1459" s="251"/>
      <c r="G1459" s="251"/>
      <c r="H1459" s="257"/>
      <c r="I1459" s="256"/>
      <c r="J1459" s="256"/>
      <c r="K1459" s="255"/>
      <c r="L1459" s="251" t="s">
        <v>244</v>
      </c>
      <c r="M1459" s="250" t="str">
        <f t="shared" si="24"/>
        <v/>
      </c>
      <c r="N1459" s="250"/>
    </row>
    <row r="1460" spans="1:14">
      <c r="A1460" s="246"/>
      <c r="B1460" s="247"/>
      <c r="C1460" s="248" t="str">
        <f>IF(B1460&lt;&gt;"",MATCH(B1460,'Exhibitor names'!$B$19:$B$118,0),"")</f>
        <v/>
      </c>
      <c r="D1460" s="256"/>
      <c r="E1460" s="250"/>
      <c r="F1460" s="251"/>
      <c r="G1460" s="251"/>
      <c r="H1460" s="257"/>
      <c r="I1460" s="256"/>
      <c r="J1460" s="256"/>
      <c r="K1460" s="255"/>
      <c r="L1460" s="251" t="s">
        <v>244</v>
      </c>
      <c r="M1460" s="250" t="str">
        <f t="shared" si="24"/>
        <v/>
      </c>
      <c r="N1460" s="250"/>
    </row>
    <row r="1461" spans="1:14">
      <c r="A1461" s="246"/>
      <c r="B1461" s="247"/>
      <c r="C1461" s="248" t="str">
        <f>IF(B1461&lt;&gt;"",MATCH(B1461,'Exhibitor names'!$B$19:$B$118,0),"")</f>
        <v/>
      </c>
      <c r="D1461" s="256"/>
      <c r="E1461" s="250"/>
      <c r="F1461" s="251"/>
      <c r="G1461" s="251"/>
      <c r="H1461" s="257"/>
      <c r="I1461" s="256"/>
      <c r="J1461" s="256"/>
      <c r="K1461" s="255"/>
      <c r="L1461" s="251" t="s">
        <v>244</v>
      </c>
      <c r="M1461" s="250" t="str">
        <f t="shared" si="24"/>
        <v/>
      </c>
      <c r="N1461" s="250"/>
    </row>
    <row r="1462" spans="1:14">
      <c r="A1462" s="246"/>
      <c r="B1462" s="247"/>
      <c r="C1462" s="248" t="str">
        <f>IF(B1462&lt;&gt;"",MATCH(B1462,'Exhibitor names'!$B$19:$B$118,0),"")</f>
        <v/>
      </c>
      <c r="D1462" s="256"/>
      <c r="E1462" s="250"/>
      <c r="F1462" s="251"/>
      <c r="G1462" s="251"/>
      <c r="H1462" s="257"/>
      <c r="I1462" s="256"/>
      <c r="J1462" s="256"/>
      <c r="K1462" s="255"/>
      <c r="L1462" s="251" t="s">
        <v>244</v>
      </c>
      <c r="M1462" s="250" t="str">
        <f t="shared" si="24"/>
        <v/>
      </c>
      <c r="N1462" s="250"/>
    </row>
    <row r="1463" spans="1:14">
      <c r="A1463" s="246"/>
      <c r="B1463" s="247"/>
      <c r="C1463" s="248" t="str">
        <f>IF(B1463&lt;&gt;"",MATCH(B1463,'Exhibitor names'!$B$19:$B$118,0),"")</f>
        <v/>
      </c>
      <c r="D1463" s="256"/>
      <c r="E1463" s="250"/>
      <c r="F1463" s="251"/>
      <c r="G1463" s="251"/>
      <c r="H1463" s="257"/>
      <c r="I1463" s="256"/>
      <c r="J1463" s="256"/>
      <c r="K1463" s="255"/>
      <c r="L1463" s="251" t="s">
        <v>244</v>
      </c>
      <c r="M1463" s="250" t="str">
        <f t="shared" si="24"/>
        <v/>
      </c>
      <c r="N1463" s="250"/>
    </row>
    <row r="1464" spans="1:14">
      <c r="A1464" s="246"/>
      <c r="B1464" s="247"/>
      <c r="C1464" s="248" t="str">
        <f>IF(B1464&lt;&gt;"",MATCH(B1464,'Exhibitor names'!$B$19:$B$118,0),"")</f>
        <v/>
      </c>
      <c r="D1464" s="256"/>
      <c r="E1464" s="250"/>
      <c r="F1464" s="251"/>
      <c r="G1464" s="251"/>
      <c r="H1464" s="257"/>
      <c r="I1464" s="256"/>
      <c r="J1464" s="256"/>
      <c r="K1464" s="255"/>
      <c r="L1464" s="251" t="s">
        <v>244</v>
      </c>
      <c r="M1464" s="250" t="str">
        <f t="shared" si="24"/>
        <v/>
      </c>
      <c r="N1464" s="250"/>
    </row>
    <row r="1465" spans="1:14">
      <c r="A1465" s="246"/>
      <c r="B1465" s="247"/>
      <c r="C1465" s="248" t="str">
        <f>IF(B1465&lt;&gt;"",MATCH(B1465,'Exhibitor names'!$B$19:$B$118,0),"")</f>
        <v/>
      </c>
      <c r="D1465" s="256"/>
      <c r="E1465" s="250"/>
      <c r="F1465" s="251"/>
      <c r="G1465" s="251"/>
      <c r="H1465" s="257"/>
      <c r="I1465" s="256"/>
      <c r="J1465" s="256"/>
      <c r="K1465" s="255"/>
      <c r="L1465" s="251" t="s">
        <v>244</v>
      </c>
      <c r="M1465" s="250" t="str">
        <f t="shared" si="24"/>
        <v/>
      </c>
      <c r="N1465" s="250"/>
    </row>
    <row r="1466" spans="1:14">
      <c r="A1466" s="246"/>
      <c r="B1466" s="247"/>
      <c r="C1466" s="248" t="str">
        <f>IF(B1466&lt;&gt;"",MATCH(B1466,'Exhibitor names'!$B$19:$B$118,0),"")</f>
        <v/>
      </c>
      <c r="D1466" s="256"/>
      <c r="E1466" s="250"/>
      <c r="F1466" s="251"/>
      <c r="G1466" s="251"/>
      <c r="H1466" s="257"/>
      <c r="I1466" s="256"/>
      <c r="J1466" s="256"/>
      <c r="K1466" s="255"/>
      <c r="L1466" s="251" t="s">
        <v>244</v>
      </c>
      <c r="M1466" s="250" t="str">
        <f t="shared" si="24"/>
        <v/>
      </c>
      <c r="N1466" s="250"/>
    </row>
    <row r="1467" spans="1:14">
      <c r="A1467" s="246"/>
      <c r="B1467" s="247"/>
      <c r="C1467" s="248" t="str">
        <f>IF(B1467&lt;&gt;"",MATCH(B1467,'Exhibitor names'!$B$19:$B$118,0),"")</f>
        <v/>
      </c>
      <c r="D1467" s="256"/>
      <c r="E1467" s="250"/>
      <c r="F1467" s="251"/>
      <c r="G1467" s="251"/>
      <c r="H1467" s="257"/>
      <c r="I1467" s="256"/>
      <c r="J1467" s="256"/>
      <c r="K1467" s="255"/>
      <c r="L1467" s="251" t="s">
        <v>244</v>
      </c>
      <c r="M1467" s="250" t="str">
        <f t="shared" si="24"/>
        <v/>
      </c>
      <c r="N1467" s="250"/>
    </row>
    <row r="1468" spans="1:14">
      <c r="A1468" s="246"/>
      <c r="B1468" s="247"/>
      <c r="C1468" s="248" t="str">
        <f>IF(B1468&lt;&gt;"",MATCH(B1468,'Exhibitor names'!$B$19:$B$118,0),"")</f>
        <v/>
      </c>
      <c r="D1468" s="256"/>
      <c r="E1468" s="250"/>
      <c r="F1468" s="251"/>
      <c r="G1468" s="251"/>
      <c r="H1468" s="257"/>
      <c r="I1468" s="256"/>
      <c r="J1468" s="256"/>
      <c r="K1468" s="255"/>
      <c r="L1468" s="251" t="s">
        <v>244</v>
      </c>
      <c r="M1468" s="250" t="str">
        <f t="shared" si="24"/>
        <v/>
      </c>
      <c r="N1468" s="250"/>
    </row>
    <row r="1469" spans="1:14">
      <c r="A1469" s="246"/>
      <c r="B1469" s="247"/>
      <c r="C1469" s="248" t="str">
        <f>IF(B1469&lt;&gt;"",MATCH(B1469,'Exhibitor names'!$B$19:$B$118,0),"")</f>
        <v/>
      </c>
      <c r="D1469" s="256"/>
      <c r="E1469" s="250"/>
      <c r="F1469" s="251"/>
      <c r="G1469" s="251"/>
      <c r="H1469" s="257"/>
      <c r="I1469" s="256"/>
      <c r="J1469" s="256"/>
      <c r="K1469" s="255"/>
      <c r="L1469" s="251" t="s">
        <v>244</v>
      </c>
      <c r="M1469" s="250" t="str">
        <f t="shared" si="24"/>
        <v/>
      </c>
      <c r="N1469" s="250"/>
    </row>
    <row r="1470" spans="1:14">
      <c r="A1470" s="246"/>
      <c r="B1470" s="247"/>
      <c r="C1470" s="248" t="str">
        <f>IF(B1470&lt;&gt;"",MATCH(B1470,'Exhibitor names'!$B$19:$B$118,0),"")</f>
        <v/>
      </c>
      <c r="D1470" s="256"/>
      <c r="E1470" s="250"/>
      <c r="F1470" s="251"/>
      <c r="G1470" s="251"/>
      <c r="H1470" s="257"/>
      <c r="I1470" s="256"/>
      <c r="J1470" s="256"/>
      <c r="K1470" s="255"/>
      <c r="L1470" s="251" t="s">
        <v>244</v>
      </c>
      <c r="M1470" s="250" t="str">
        <f t="shared" si="24"/>
        <v/>
      </c>
      <c r="N1470" s="250"/>
    </row>
    <row r="1471" spans="1:14">
      <c r="A1471" s="246"/>
      <c r="B1471" s="247"/>
      <c r="C1471" s="248" t="str">
        <f>IF(B1471&lt;&gt;"",MATCH(B1471,'Exhibitor names'!$B$19:$B$118,0),"")</f>
        <v/>
      </c>
      <c r="D1471" s="256"/>
      <c r="E1471" s="250"/>
      <c r="F1471" s="251"/>
      <c r="G1471" s="251"/>
      <c r="H1471" s="257"/>
      <c r="I1471" s="256"/>
      <c r="J1471" s="256"/>
      <c r="K1471" s="255"/>
      <c r="L1471" s="251" t="s">
        <v>244</v>
      </c>
      <c r="M1471" s="250" t="str">
        <f t="shared" si="24"/>
        <v/>
      </c>
      <c r="N1471" s="250"/>
    </row>
    <row r="1472" spans="1:14">
      <c r="A1472" s="246"/>
      <c r="B1472" s="247"/>
      <c r="C1472" s="248" t="str">
        <f>IF(B1472&lt;&gt;"",MATCH(B1472,'Exhibitor names'!$B$19:$B$118,0),"")</f>
        <v/>
      </c>
      <c r="D1472" s="256"/>
      <c r="E1472" s="250"/>
      <c r="F1472" s="251"/>
      <c r="G1472" s="251"/>
      <c r="H1472" s="257"/>
      <c r="I1472" s="256"/>
      <c r="J1472" s="256"/>
      <c r="K1472" s="255"/>
      <c r="L1472" s="251" t="s">
        <v>244</v>
      </c>
      <c r="M1472" s="250" t="str">
        <f t="shared" si="24"/>
        <v/>
      </c>
      <c r="N1472" s="250"/>
    </row>
    <row r="1473" spans="1:14">
      <c r="A1473" s="246"/>
      <c r="B1473" s="247"/>
      <c r="C1473" s="248" t="str">
        <f>IF(B1473&lt;&gt;"",MATCH(B1473,'Exhibitor names'!$B$19:$B$118,0),"")</f>
        <v/>
      </c>
      <c r="D1473" s="256"/>
      <c r="E1473" s="250"/>
      <c r="F1473" s="251"/>
      <c r="G1473" s="251"/>
      <c r="H1473" s="257"/>
      <c r="I1473" s="256"/>
      <c r="J1473" s="256"/>
      <c r="K1473" s="255"/>
      <c r="L1473" s="251" t="s">
        <v>244</v>
      </c>
      <c r="M1473" s="250" t="str">
        <f t="shared" si="24"/>
        <v/>
      </c>
      <c r="N1473" s="250"/>
    </row>
    <row r="1474" spans="1:14">
      <c r="A1474" s="246"/>
      <c r="B1474" s="247"/>
      <c r="C1474" s="248" t="str">
        <f>IF(B1474&lt;&gt;"",MATCH(B1474,'Exhibitor names'!$B$19:$B$118,0),"")</f>
        <v/>
      </c>
      <c r="D1474" s="256"/>
      <c r="E1474" s="250"/>
      <c r="F1474" s="251"/>
      <c r="G1474" s="251"/>
      <c r="H1474" s="257"/>
      <c r="I1474" s="256"/>
      <c r="J1474" s="256"/>
      <c r="K1474" s="255"/>
      <c r="L1474" s="251" t="s">
        <v>244</v>
      </c>
      <c r="M1474" s="250" t="str">
        <f t="shared" si="24"/>
        <v/>
      </c>
      <c r="N1474" s="250"/>
    </row>
    <row r="1475" spans="1:14">
      <c r="A1475" s="246"/>
      <c r="B1475" s="247"/>
      <c r="C1475" s="248" t="str">
        <f>IF(B1475&lt;&gt;"",MATCH(B1475,'Exhibitor names'!$B$19:$B$118,0),"")</f>
        <v/>
      </c>
      <c r="D1475" s="256"/>
      <c r="E1475" s="250"/>
      <c r="F1475" s="251"/>
      <c r="G1475" s="251"/>
      <c r="H1475" s="257"/>
      <c r="I1475" s="256"/>
      <c r="J1475" s="256"/>
      <c r="K1475" s="255"/>
      <c r="L1475" s="251" t="s">
        <v>244</v>
      </c>
      <c r="M1475" s="250" t="str">
        <f t="shared" si="24"/>
        <v/>
      </c>
      <c r="N1475" s="250"/>
    </row>
    <row r="1476" spans="1:14">
      <c r="A1476" s="246"/>
      <c r="B1476" s="247"/>
      <c r="C1476" s="248" t="str">
        <f>IF(B1476&lt;&gt;"",MATCH(B1476,'Exhibitor names'!$B$19:$B$118,0),"")</f>
        <v/>
      </c>
      <c r="D1476" s="256"/>
      <c r="E1476" s="250"/>
      <c r="F1476" s="251"/>
      <c r="G1476" s="251"/>
      <c r="H1476" s="257"/>
      <c r="I1476" s="256"/>
      <c r="J1476" s="256"/>
      <c r="K1476" s="255"/>
      <c r="L1476" s="251" t="s">
        <v>244</v>
      </c>
      <c r="M1476" s="250" t="str">
        <f t="shared" si="24"/>
        <v/>
      </c>
      <c r="N1476" s="250"/>
    </row>
    <row r="1477" spans="1:14">
      <c r="A1477" s="246"/>
      <c r="B1477" s="247"/>
      <c r="C1477" s="248" t="str">
        <f>IF(B1477&lt;&gt;"",MATCH(B1477,'Exhibitor names'!$B$19:$B$118,0),"")</f>
        <v/>
      </c>
      <c r="D1477" s="256"/>
      <c r="E1477" s="250"/>
      <c r="F1477" s="251"/>
      <c r="G1477" s="251"/>
      <c r="H1477" s="257"/>
      <c r="I1477" s="256"/>
      <c r="J1477" s="256"/>
      <c r="K1477" s="255"/>
      <c r="L1477" s="251" t="s">
        <v>244</v>
      </c>
      <c r="M1477" s="250" t="str">
        <f t="shared" si="24"/>
        <v/>
      </c>
      <c r="N1477" s="250"/>
    </row>
    <row r="1478" spans="1:14">
      <c r="A1478" s="246"/>
      <c r="B1478" s="247"/>
      <c r="C1478" s="248" t="str">
        <f>IF(B1478&lt;&gt;"",MATCH(B1478,'Exhibitor names'!$B$19:$B$118,0),"")</f>
        <v/>
      </c>
      <c r="D1478" s="256"/>
      <c r="E1478" s="250"/>
      <c r="F1478" s="251"/>
      <c r="G1478" s="251"/>
      <c r="H1478" s="257"/>
      <c r="I1478" s="256"/>
      <c r="J1478" s="256"/>
      <c r="K1478" s="255"/>
      <c r="L1478" s="251" t="s">
        <v>244</v>
      </c>
      <c r="M1478" s="250" t="str">
        <f t="shared" si="24"/>
        <v/>
      </c>
      <c r="N1478" s="250"/>
    </row>
    <row r="1479" spans="1:14">
      <c r="A1479" s="246"/>
      <c r="B1479" s="247"/>
      <c r="C1479" s="248" t="str">
        <f>IF(B1479&lt;&gt;"",MATCH(B1479,'Exhibitor names'!$B$19:$B$118,0),"")</f>
        <v/>
      </c>
      <c r="D1479" s="256"/>
      <c r="E1479" s="250"/>
      <c r="F1479" s="251"/>
      <c r="G1479" s="251"/>
      <c r="H1479" s="257"/>
      <c r="I1479" s="256"/>
      <c r="J1479" s="256"/>
      <c r="K1479" s="255"/>
      <c r="L1479" s="251" t="s">
        <v>244</v>
      </c>
      <c r="M1479" s="250" t="str">
        <f t="shared" si="24"/>
        <v/>
      </c>
      <c r="N1479" s="250"/>
    </row>
    <row r="1480" spans="1:14">
      <c r="A1480" s="246"/>
      <c r="B1480" s="247"/>
      <c r="C1480" s="248" t="str">
        <f>IF(B1480&lt;&gt;"",MATCH(B1480,'Exhibitor names'!$B$19:$B$118,0),"")</f>
        <v/>
      </c>
      <c r="D1480" s="256"/>
      <c r="E1480" s="250"/>
      <c r="F1480" s="251"/>
      <c r="G1480" s="251"/>
      <c r="H1480" s="257"/>
      <c r="I1480" s="256"/>
      <c r="J1480" s="256"/>
      <c r="K1480" s="255"/>
      <c r="L1480" s="251" t="s">
        <v>244</v>
      </c>
      <c r="M1480" s="250" t="str">
        <f t="shared" si="24"/>
        <v/>
      </c>
      <c r="N1480" s="250"/>
    </row>
    <row r="1481" spans="1:14">
      <c r="A1481" s="246"/>
      <c r="B1481" s="247"/>
      <c r="C1481" s="248" t="str">
        <f>IF(B1481&lt;&gt;"",MATCH(B1481,'Exhibitor names'!$B$19:$B$118,0),"")</f>
        <v/>
      </c>
      <c r="D1481" s="256"/>
      <c r="E1481" s="250"/>
      <c r="F1481" s="251"/>
      <c r="G1481" s="251"/>
      <c r="H1481" s="257"/>
      <c r="I1481" s="256"/>
      <c r="J1481" s="256"/>
      <c r="K1481" s="255"/>
      <c r="L1481" s="251" t="s">
        <v>244</v>
      </c>
      <c r="M1481" s="250" t="str">
        <f t="shared" si="24"/>
        <v/>
      </c>
      <c r="N1481" s="250"/>
    </row>
    <row r="1482" spans="1:14">
      <c r="A1482" s="246"/>
      <c r="B1482" s="247"/>
      <c r="C1482" s="248" t="str">
        <f>IF(B1482&lt;&gt;"",MATCH(B1482,'Exhibitor names'!$B$19:$B$118,0),"")</f>
        <v/>
      </c>
      <c r="D1482" s="256"/>
      <c r="E1482" s="250"/>
      <c r="F1482" s="251"/>
      <c r="G1482" s="251"/>
      <c r="H1482" s="257"/>
      <c r="I1482" s="256"/>
      <c r="J1482" s="256"/>
      <c r="K1482" s="255"/>
      <c r="L1482" s="251" t="s">
        <v>244</v>
      </c>
      <c r="M1482" s="250" t="str">
        <f t="shared" si="24"/>
        <v/>
      </c>
      <c r="N1482" s="250"/>
    </row>
    <row r="1483" spans="1:14">
      <c r="A1483" s="246"/>
      <c r="B1483" s="247"/>
      <c r="C1483" s="248" t="str">
        <f>IF(B1483&lt;&gt;"",MATCH(B1483,'Exhibitor names'!$B$19:$B$118,0),"")</f>
        <v/>
      </c>
      <c r="D1483" s="256"/>
      <c r="E1483" s="250"/>
      <c r="F1483" s="251"/>
      <c r="G1483" s="251"/>
      <c r="H1483" s="257"/>
      <c r="I1483" s="256"/>
      <c r="J1483" s="256"/>
      <c r="K1483" s="255"/>
      <c r="L1483" s="251" t="s">
        <v>244</v>
      </c>
      <c r="M1483" s="250" t="str">
        <f t="shared" si="24"/>
        <v/>
      </c>
      <c r="N1483" s="250"/>
    </row>
    <row r="1484" spans="1:14">
      <c r="A1484" s="246"/>
      <c r="B1484" s="247"/>
      <c r="C1484" s="248" t="str">
        <f>IF(B1484&lt;&gt;"",MATCH(B1484,'Exhibitor names'!$B$19:$B$118,0),"")</f>
        <v/>
      </c>
      <c r="D1484" s="256"/>
      <c r="E1484" s="250"/>
      <c r="F1484" s="251"/>
      <c r="G1484" s="251"/>
      <c r="H1484" s="257"/>
      <c r="I1484" s="256"/>
      <c r="J1484" s="256"/>
      <c r="K1484" s="255"/>
      <c r="L1484" s="251" t="s">
        <v>244</v>
      </c>
      <c r="M1484" s="250" t="str">
        <f t="shared" si="24"/>
        <v/>
      </c>
      <c r="N1484" s="250"/>
    </row>
    <row r="1485" spans="1:14">
      <c r="A1485" s="246"/>
      <c r="B1485" s="247"/>
      <c r="C1485" s="248" t="str">
        <f>IF(B1485&lt;&gt;"",MATCH(B1485,'Exhibitor names'!$B$19:$B$118,0),"")</f>
        <v/>
      </c>
      <c r="D1485" s="256"/>
      <c r="E1485" s="250"/>
      <c r="F1485" s="251"/>
      <c r="G1485" s="251"/>
      <c r="H1485" s="257"/>
      <c r="I1485" s="256"/>
      <c r="J1485" s="256"/>
      <c r="K1485" s="255"/>
      <c r="L1485" s="251" t="s">
        <v>244</v>
      </c>
      <c r="M1485" s="250" t="str">
        <f t="shared" si="24"/>
        <v/>
      </c>
      <c r="N1485" s="250"/>
    </row>
    <row r="1486" spans="1:14">
      <c r="A1486" s="246"/>
      <c r="B1486" s="247"/>
      <c r="C1486" s="248" t="str">
        <f>IF(B1486&lt;&gt;"",MATCH(B1486,'Exhibitor names'!$B$19:$B$118,0),"")</f>
        <v/>
      </c>
      <c r="D1486" s="256"/>
      <c r="E1486" s="250"/>
      <c r="F1486" s="251"/>
      <c r="G1486" s="251"/>
      <c r="H1486" s="257"/>
      <c r="I1486" s="256"/>
      <c r="J1486" s="256"/>
      <c r="K1486" s="255"/>
      <c r="L1486" s="251" t="s">
        <v>244</v>
      </c>
      <c r="M1486" s="250" t="str">
        <f t="shared" si="24"/>
        <v/>
      </c>
      <c r="N1486" s="250"/>
    </row>
    <row r="1487" spans="1:14">
      <c r="A1487" s="246"/>
      <c r="B1487" s="247"/>
      <c r="C1487" s="248" t="str">
        <f>IF(B1487&lt;&gt;"",MATCH(B1487,'Exhibitor names'!$B$19:$B$118,0),"")</f>
        <v/>
      </c>
      <c r="D1487" s="256"/>
      <c r="E1487" s="250"/>
      <c r="F1487" s="251"/>
      <c r="G1487" s="251"/>
      <c r="H1487" s="257"/>
      <c r="I1487" s="256"/>
      <c r="J1487" s="256"/>
      <c r="K1487" s="255"/>
      <c r="L1487" s="251" t="s">
        <v>244</v>
      </c>
      <c r="M1487" s="250" t="str">
        <f t="shared" si="24"/>
        <v/>
      </c>
      <c r="N1487" s="250"/>
    </row>
    <row r="1488" spans="1:14">
      <c r="A1488" s="246"/>
      <c r="B1488" s="247"/>
      <c r="C1488" s="248" t="str">
        <f>IF(B1488&lt;&gt;"",MATCH(B1488,'Exhibitor names'!$B$19:$B$118,0),"")</f>
        <v/>
      </c>
      <c r="D1488" s="256"/>
      <c r="E1488" s="250"/>
      <c r="F1488" s="251"/>
      <c r="G1488" s="251"/>
      <c r="H1488" s="257"/>
      <c r="I1488" s="256"/>
      <c r="J1488" s="256"/>
      <c r="K1488" s="255"/>
      <c r="L1488" s="251" t="s">
        <v>244</v>
      </c>
      <c r="M1488" s="250" t="str">
        <f t="shared" si="24"/>
        <v/>
      </c>
      <c r="N1488" s="250"/>
    </row>
    <row r="1489" spans="1:14">
      <c r="A1489" s="246"/>
      <c r="B1489" s="247"/>
      <c r="C1489" s="248" t="str">
        <f>IF(B1489&lt;&gt;"",MATCH(B1489,'Exhibitor names'!$B$19:$B$118,0),"")</f>
        <v/>
      </c>
      <c r="D1489" s="256"/>
      <c r="E1489" s="250"/>
      <c r="F1489" s="251"/>
      <c r="G1489" s="251"/>
      <c r="H1489" s="257"/>
      <c r="I1489" s="256"/>
      <c r="J1489" s="256"/>
      <c r="K1489" s="255"/>
      <c r="L1489" s="251" t="s">
        <v>244</v>
      </c>
      <c r="M1489" s="250" t="str">
        <f t="shared" si="24"/>
        <v/>
      </c>
      <c r="N1489" s="250"/>
    </row>
    <row r="1490" spans="1:14">
      <c r="A1490" s="246"/>
      <c r="B1490" s="247"/>
      <c r="C1490" s="248" t="str">
        <f>IF(B1490&lt;&gt;"",MATCH(B1490,'Exhibitor names'!$B$19:$B$118,0),"")</f>
        <v/>
      </c>
      <c r="D1490" s="256"/>
      <c r="E1490" s="250"/>
      <c r="F1490" s="251"/>
      <c r="G1490" s="251"/>
      <c r="H1490" s="257"/>
      <c r="I1490" s="256"/>
      <c r="J1490" s="256"/>
      <c r="K1490" s="255"/>
      <c r="L1490" s="251" t="s">
        <v>244</v>
      </c>
      <c r="M1490" s="250" t="str">
        <f t="shared" si="24"/>
        <v/>
      </c>
      <c r="N1490" s="250"/>
    </row>
    <row r="1491" spans="1:14">
      <c r="A1491" s="246"/>
      <c r="B1491" s="247"/>
      <c r="C1491" s="248" t="str">
        <f>IF(B1491&lt;&gt;"",MATCH(B1491,'Exhibitor names'!$B$19:$B$118,0),"")</f>
        <v/>
      </c>
      <c r="D1491" s="256"/>
      <c r="E1491" s="250"/>
      <c r="F1491" s="251"/>
      <c r="G1491" s="251"/>
      <c r="H1491" s="257"/>
      <c r="I1491" s="256"/>
      <c r="J1491" s="256"/>
      <c r="K1491" s="255"/>
      <c r="L1491" s="251" t="s">
        <v>244</v>
      </c>
      <c r="M1491" s="250" t="str">
        <f t="shared" si="24"/>
        <v/>
      </c>
      <c r="N1491" s="250"/>
    </row>
    <row r="1492" spans="1:14">
      <c r="A1492" s="246"/>
      <c r="B1492" s="247"/>
      <c r="C1492" s="248" t="str">
        <f>IF(B1492&lt;&gt;"",MATCH(B1492,'Exhibitor names'!$B$19:$B$118,0),"")</f>
        <v/>
      </c>
      <c r="D1492" s="256"/>
      <c r="E1492" s="250"/>
      <c r="F1492" s="251"/>
      <c r="G1492" s="251"/>
      <c r="H1492" s="257"/>
      <c r="I1492" s="256"/>
      <c r="J1492" s="256"/>
      <c r="K1492" s="255"/>
      <c r="L1492" s="251" t="s">
        <v>244</v>
      </c>
      <c r="M1492" s="250" t="str">
        <f t="shared" si="24"/>
        <v/>
      </c>
      <c r="N1492" s="250"/>
    </row>
    <row r="1493" spans="1:14">
      <c r="A1493" s="246"/>
      <c r="B1493" s="247"/>
      <c r="C1493" s="248" t="str">
        <f>IF(B1493&lt;&gt;"",MATCH(B1493,'Exhibitor names'!$B$19:$B$118,0),"")</f>
        <v/>
      </c>
      <c r="D1493" s="256"/>
      <c r="E1493" s="250"/>
      <c r="F1493" s="251"/>
      <c r="G1493" s="251"/>
      <c r="H1493" s="257"/>
      <c r="I1493" s="256"/>
      <c r="J1493" s="256"/>
      <c r="K1493" s="255"/>
      <c r="L1493" s="251" t="s">
        <v>244</v>
      </c>
      <c r="M1493" s="250" t="str">
        <f t="shared" si="24"/>
        <v/>
      </c>
      <c r="N1493" s="250"/>
    </row>
    <row r="1494" spans="1:14">
      <c r="A1494" s="246"/>
      <c r="B1494" s="247"/>
      <c r="C1494" s="248" t="str">
        <f>IF(B1494&lt;&gt;"",MATCH(B1494,'Exhibitor names'!$B$19:$B$118,0),"")</f>
        <v/>
      </c>
      <c r="D1494" s="256"/>
      <c r="E1494" s="250"/>
      <c r="F1494" s="251"/>
      <c r="G1494" s="251"/>
      <c r="H1494" s="257"/>
      <c r="I1494" s="256"/>
      <c r="J1494" s="256"/>
      <c r="K1494" s="255"/>
      <c r="L1494" s="251" t="s">
        <v>244</v>
      </c>
      <c r="M1494" s="250" t="str">
        <f t="shared" si="24"/>
        <v/>
      </c>
      <c r="N1494" s="250"/>
    </row>
    <row r="1495" spans="1:14">
      <c r="A1495" s="246"/>
      <c r="B1495" s="247"/>
      <c r="C1495" s="248" t="str">
        <f>IF(B1495&lt;&gt;"",MATCH(B1495,'Exhibitor names'!$B$19:$B$118,0),"")</f>
        <v/>
      </c>
      <c r="D1495" s="256"/>
      <c r="E1495" s="250"/>
      <c r="F1495" s="251"/>
      <c r="G1495" s="251"/>
      <c r="H1495" s="257"/>
      <c r="I1495" s="256"/>
      <c r="J1495" s="256"/>
      <c r="K1495" s="255"/>
      <c r="L1495" s="251" t="s">
        <v>244</v>
      </c>
      <c r="M1495" s="250" t="str">
        <f t="shared" si="24"/>
        <v/>
      </c>
      <c r="N1495" s="250"/>
    </row>
    <row r="1496" spans="1:14">
      <c r="A1496" s="246"/>
      <c r="B1496" s="247"/>
      <c r="C1496" s="248" t="str">
        <f>IF(B1496&lt;&gt;"",MATCH(B1496,'Exhibitor names'!$B$19:$B$118,0),"")</f>
        <v/>
      </c>
      <c r="D1496" s="256"/>
      <c r="E1496" s="250"/>
      <c r="F1496" s="251"/>
      <c r="G1496" s="251"/>
      <c r="H1496" s="257"/>
      <c r="I1496" s="256"/>
      <c r="J1496" s="256"/>
      <c r="K1496" s="255"/>
      <c r="L1496" s="251" t="s">
        <v>244</v>
      </c>
      <c r="M1496" s="250" t="str">
        <f t="shared" si="24"/>
        <v/>
      </c>
      <c r="N1496" s="250"/>
    </row>
    <row r="1497" spans="1:14">
      <c r="A1497" s="246"/>
      <c r="B1497" s="247"/>
      <c r="C1497" s="248" t="str">
        <f>IF(B1497&lt;&gt;"",MATCH(B1497,'Exhibitor names'!$B$19:$B$118,0),"")</f>
        <v/>
      </c>
      <c r="D1497" s="256"/>
      <c r="E1497" s="250"/>
      <c r="F1497" s="251"/>
      <c r="G1497" s="251"/>
      <c r="H1497" s="257"/>
      <c r="I1497" s="256"/>
      <c r="J1497" s="256"/>
      <c r="K1497" s="255"/>
      <c r="L1497" s="251" t="s">
        <v>244</v>
      </c>
      <c r="M1497" s="250" t="str">
        <f t="shared" si="24"/>
        <v/>
      </c>
      <c r="N1497" s="250"/>
    </row>
    <row r="1498" spans="1:14">
      <c r="A1498" s="246"/>
      <c r="B1498" s="247"/>
      <c r="C1498" s="248" t="str">
        <f>IF(B1498&lt;&gt;"",MATCH(B1498,'Exhibitor names'!$B$19:$B$118,0),"")</f>
        <v/>
      </c>
      <c r="D1498" s="256"/>
      <c r="E1498" s="250"/>
      <c r="F1498" s="251"/>
      <c r="G1498" s="251"/>
      <c r="H1498" s="257"/>
      <c r="I1498" s="256"/>
      <c r="J1498" s="256"/>
      <c r="K1498" s="255"/>
      <c r="L1498" s="251" t="s">
        <v>244</v>
      </c>
      <c r="M1498" s="250" t="str">
        <f t="shared" si="24"/>
        <v/>
      </c>
      <c r="N1498" s="250"/>
    </row>
    <row r="1499" spans="1:14">
      <c r="A1499" s="246"/>
      <c r="B1499" s="247"/>
      <c r="C1499" s="248" t="str">
        <f>IF(B1499&lt;&gt;"",MATCH(B1499,'Exhibitor names'!$B$19:$B$118,0),"")</f>
        <v/>
      </c>
      <c r="D1499" s="256"/>
      <c r="E1499" s="250"/>
      <c r="F1499" s="251"/>
      <c r="G1499" s="251"/>
      <c r="H1499" s="257"/>
      <c r="I1499" s="256"/>
      <c r="J1499" s="256"/>
      <c r="K1499" s="255"/>
      <c r="L1499" s="251" t="s">
        <v>244</v>
      </c>
      <c r="M1499" s="250" t="str">
        <f t="shared" si="24"/>
        <v/>
      </c>
      <c r="N1499" s="250"/>
    </row>
    <row r="1500" spans="1:14">
      <c r="A1500" s="246"/>
      <c r="B1500" s="247"/>
      <c r="C1500" s="248" t="str">
        <f>IF(B1500&lt;&gt;"",MATCH(B1500,'Exhibitor names'!$B$19:$B$118,0),"")</f>
        <v/>
      </c>
      <c r="D1500" s="256"/>
      <c r="E1500" s="250"/>
      <c r="F1500" s="251"/>
      <c r="G1500" s="251"/>
      <c r="H1500" s="257"/>
      <c r="I1500" s="256"/>
      <c r="J1500" s="256"/>
      <c r="K1500" s="255"/>
      <c r="L1500" s="251" t="s">
        <v>244</v>
      </c>
      <c r="M1500" s="250" t="str">
        <f t="shared" ref="M1500:M1558" si="25">IF(AND($A1500&lt;&gt;"",$C1500&lt;&gt;"",$D1500&lt;&gt;"",$H1500&lt;&gt;"",$I1500&lt;&gt;"",$J1500&lt;&gt;""),$A1500,"")</f>
        <v/>
      </c>
      <c r="N1500" s="250"/>
    </row>
    <row r="1501" spans="1:14">
      <c r="A1501" s="246"/>
      <c r="B1501" s="247"/>
      <c r="C1501" s="248" t="str">
        <f>IF(B1501&lt;&gt;"",MATCH(B1501,'Exhibitor names'!$B$19:$B$118,0),"")</f>
        <v/>
      </c>
      <c r="D1501" s="256"/>
      <c r="E1501" s="250"/>
      <c r="F1501" s="251"/>
      <c r="G1501" s="251"/>
      <c r="H1501" s="257"/>
      <c r="I1501" s="256"/>
      <c r="J1501" s="256"/>
      <c r="K1501" s="255"/>
      <c r="L1501" s="251" t="s">
        <v>244</v>
      </c>
      <c r="M1501" s="250" t="str">
        <f t="shared" si="25"/>
        <v/>
      </c>
      <c r="N1501" s="250"/>
    </row>
    <row r="1502" spans="1:14">
      <c r="A1502" s="246"/>
      <c r="B1502" s="247"/>
      <c r="C1502" s="248" t="str">
        <f>IF(B1502&lt;&gt;"",MATCH(B1502,'Exhibitor names'!$B$19:$B$118,0),"")</f>
        <v/>
      </c>
      <c r="D1502" s="256"/>
      <c r="E1502" s="250"/>
      <c r="F1502" s="251"/>
      <c r="G1502" s="251"/>
      <c r="H1502" s="257"/>
      <c r="I1502" s="256"/>
      <c r="J1502" s="256"/>
      <c r="K1502" s="255"/>
      <c r="L1502" s="251" t="s">
        <v>244</v>
      </c>
      <c r="M1502" s="250" t="str">
        <f t="shared" si="25"/>
        <v/>
      </c>
      <c r="N1502" s="250"/>
    </row>
    <row r="1503" spans="1:14">
      <c r="A1503" s="246"/>
      <c r="B1503" s="247"/>
      <c r="C1503" s="248" t="str">
        <f>IF(B1503&lt;&gt;"",MATCH(B1503,'Exhibitor names'!$B$19:$B$118,0),"")</f>
        <v/>
      </c>
      <c r="D1503" s="256"/>
      <c r="E1503" s="250"/>
      <c r="F1503" s="251"/>
      <c r="G1503" s="251"/>
      <c r="H1503" s="257"/>
      <c r="I1503" s="256"/>
      <c r="J1503" s="256"/>
      <c r="K1503" s="255"/>
      <c r="L1503" s="251" t="s">
        <v>244</v>
      </c>
      <c r="M1503" s="250" t="str">
        <f t="shared" si="25"/>
        <v/>
      </c>
      <c r="N1503" s="250"/>
    </row>
    <row r="1504" spans="1:14">
      <c r="A1504" s="246"/>
      <c r="B1504" s="247"/>
      <c r="C1504" s="248" t="str">
        <f>IF(B1504&lt;&gt;"",MATCH(B1504,'Exhibitor names'!$B$19:$B$118,0),"")</f>
        <v/>
      </c>
      <c r="D1504" s="256"/>
      <c r="E1504" s="250"/>
      <c r="F1504" s="251"/>
      <c r="G1504" s="251"/>
      <c r="H1504" s="257"/>
      <c r="I1504" s="256"/>
      <c r="J1504" s="256"/>
      <c r="K1504" s="255"/>
      <c r="L1504" s="251" t="s">
        <v>244</v>
      </c>
      <c r="M1504" s="250" t="str">
        <f t="shared" si="25"/>
        <v/>
      </c>
      <c r="N1504" s="250"/>
    </row>
    <row r="1505" spans="1:14">
      <c r="A1505" s="246"/>
      <c r="B1505" s="247"/>
      <c r="C1505" s="248" t="str">
        <f>IF(B1505&lt;&gt;"",MATCH(B1505,'Exhibitor names'!$B$19:$B$118,0),"")</f>
        <v/>
      </c>
      <c r="D1505" s="256"/>
      <c r="E1505" s="250"/>
      <c r="F1505" s="251"/>
      <c r="G1505" s="251"/>
      <c r="H1505" s="257"/>
      <c r="I1505" s="256"/>
      <c r="J1505" s="256"/>
      <c r="K1505" s="255"/>
      <c r="L1505" s="251" t="s">
        <v>244</v>
      </c>
      <c r="M1505" s="250" t="str">
        <f t="shared" si="25"/>
        <v/>
      </c>
      <c r="N1505" s="250"/>
    </row>
    <row r="1506" spans="1:14">
      <c r="A1506" s="246"/>
      <c r="B1506" s="247"/>
      <c r="C1506" s="248" t="str">
        <f>IF(B1506&lt;&gt;"",MATCH(B1506,'Exhibitor names'!$B$19:$B$118,0),"")</f>
        <v/>
      </c>
      <c r="D1506" s="256"/>
      <c r="E1506" s="250"/>
      <c r="F1506" s="251"/>
      <c r="G1506" s="251"/>
      <c r="H1506" s="257"/>
      <c r="I1506" s="256"/>
      <c r="J1506" s="256"/>
      <c r="K1506" s="255"/>
      <c r="L1506" s="251" t="s">
        <v>244</v>
      </c>
      <c r="M1506" s="250" t="str">
        <f t="shared" si="25"/>
        <v/>
      </c>
      <c r="N1506" s="250"/>
    </row>
    <row r="1507" spans="1:14">
      <c r="A1507" s="246"/>
      <c r="B1507" s="247"/>
      <c r="C1507" s="248" t="str">
        <f>IF(B1507&lt;&gt;"",MATCH(B1507,'Exhibitor names'!$B$19:$B$118,0),"")</f>
        <v/>
      </c>
      <c r="D1507" s="256"/>
      <c r="E1507" s="250"/>
      <c r="F1507" s="251"/>
      <c r="G1507" s="251"/>
      <c r="H1507" s="257"/>
      <c r="I1507" s="256"/>
      <c r="J1507" s="256"/>
      <c r="K1507" s="255"/>
      <c r="L1507" s="251" t="s">
        <v>244</v>
      </c>
      <c r="M1507" s="250" t="str">
        <f t="shared" si="25"/>
        <v/>
      </c>
      <c r="N1507" s="250"/>
    </row>
    <row r="1508" spans="1:14">
      <c r="A1508" s="246"/>
      <c r="B1508" s="247"/>
      <c r="C1508" s="248" t="str">
        <f>IF(B1508&lt;&gt;"",MATCH(B1508,'Exhibitor names'!$B$19:$B$118,0),"")</f>
        <v/>
      </c>
      <c r="D1508" s="256"/>
      <c r="E1508" s="250"/>
      <c r="F1508" s="251"/>
      <c r="G1508" s="251"/>
      <c r="H1508" s="257"/>
      <c r="I1508" s="256"/>
      <c r="J1508" s="256"/>
      <c r="K1508" s="255"/>
      <c r="L1508" s="251" t="s">
        <v>244</v>
      </c>
      <c r="M1508" s="250" t="str">
        <f t="shared" si="25"/>
        <v/>
      </c>
      <c r="N1508" s="250"/>
    </row>
    <row r="1509" spans="1:14">
      <c r="A1509" s="246"/>
      <c r="B1509" s="247"/>
      <c r="C1509" s="248" t="str">
        <f>IF(B1509&lt;&gt;"",MATCH(B1509,'Exhibitor names'!$B$19:$B$118,0),"")</f>
        <v/>
      </c>
      <c r="D1509" s="256"/>
      <c r="E1509" s="250"/>
      <c r="F1509" s="251"/>
      <c r="G1509" s="251"/>
      <c r="H1509" s="257"/>
      <c r="I1509" s="256"/>
      <c r="J1509" s="256"/>
      <c r="K1509" s="255"/>
      <c r="L1509" s="251" t="s">
        <v>244</v>
      </c>
      <c r="M1509" s="250" t="str">
        <f t="shared" si="25"/>
        <v/>
      </c>
      <c r="N1509" s="250"/>
    </row>
    <row r="1510" spans="1:14">
      <c r="A1510" s="246"/>
      <c r="B1510" s="247"/>
      <c r="C1510" s="248" t="str">
        <f>IF(B1510&lt;&gt;"",MATCH(B1510,'Exhibitor names'!$B$19:$B$118,0),"")</f>
        <v/>
      </c>
      <c r="D1510" s="256"/>
      <c r="E1510" s="250"/>
      <c r="F1510" s="251"/>
      <c r="G1510" s="251"/>
      <c r="H1510" s="257"/>
      <c r="I1510" s="256"/>
      <c r="J1510" s="256"/>
      <c r="K1510" s="255"/>
      <c r="L1510" s="251" t="s">
        <v>244</v>
      </c>
      <c r="M1510" s="250" t="str">
        <f t="shared" si="25"/>
        <v/>
      </c>
      <c r="N1510" s="250"/>
    </row>
    <row r="1511" spans="1:14">
      <c r="A1511" s="246"/>
      <c r="B1511" s="247"/>
      <c r="C1511" s="248" t="str">
        <f>IF(B1511&lt;&gt;"",MATCH(B1511,'Exhibitor names'!$B$19:$B$118,0),"")</f>
        <v/>
      </c>
      <c r="D1511" s="256"/>
      <c r="E1511" s="250"/>
      <c r="F1511" s="251"/>
      <c r="G1511" s="251"/>
      <c r="H1511" s="257"/>
      <c r="I1511" s="256"/>
      <c r="J1511" s="256"/>
      <c r="K1511" s="255"/>
      <c r="L1511" s="251" t="s">
        <v>244</v>
      </c>
      <c r="M1511" s="250" t="str">
        <f t="shared" si="25"/>
        <v/>
      </c>
      <c r="N1511" s="250"/>
    </row>
    <row r="1512" spans="1:14">
      <c r="A1512" s="246"/>
      <c r="B1512" s="247"/>
      <c r="C1512" s="248" t="str">
        <f>IF(B1512&lt;&gt;"",MATCH(B1512,'Exhibitor names'!$B$19:$B$118,0),"")</f>
        <v/>
      </c>
      <c r="D1512" s="256"/>
      <c r="E1512" s="250"/>
      <c r="F1512" s="251"/>
      <c r="G1512" s="251"/>
      <c r="H1512" s="257"/>
      <c r="I1512" s="256"/>
      <c r="J1512" s="256"/>
      <c r="K1512" s="255"/>
      <c r="L1512" s="251" t="s">
        <v>244</v>
      </c>
      <c r="M1512" s="250" t="str">
        <f t="shared" si="25"/>
        <v/>
      </c>
      <c r="N1512" s="250"/>
    </row>
    <row r="1513" spans="1:14">
      <c r="A1513" s="246"/>
      <c r="B1513" s="247"/>
      <c r="C1513" s="248" t="str">
        <f>IF(B1513&lt;&gt;"",MATCH(B1513,'Exhibitor names'!$B$19:$B$118,0),"")</f>
        <v/>
      </c>
      <c r="D1513" s="256"/>
      <c r="E1513" s="250"/>
      <c r="F1513" s="251"/>
      <c r="G1513" s="251"/>
      <c r="H1513" s="257"/>
      <c r="I1513" s="256"/>
      <c r="J1513" s="256"/>
      <c r="K1513" s="255"/>
      <c r="L1513" s="251" t="s">
        <v>244</v>
      </c>
      <c r="M1513" s="250" t="str">
        <f t="shared" si="25"/>
        <v/>
      </c>
      <c r="N1513" s="250"/>
    </row>
    <row r="1514" spans="1:14">
      <c r="A1514" s="246"/>
      <c r="B1514" s="247"/>
      <c r="C1514" s="248" t="str">
        <f>IF(B1514&lt;&gt;"",MATCH(B1514,'Exhibitor names'!$B$19:$B$118,0),"")</f>
        <v/>
      </c>
      <c r="D1514" s="256"/>
      <c r="E1514" s="250"/>
      <c r="F1514" s="251"/>
      <c r="G1514" s="251"/>
      <c r="H1514" s="257"/>
      <c r="I1514" s="256"/>
      <c r="J1514" s="256"/>
      <c r="K1514" s="255"/>
      <c r="L1514" s="251" t="s">
        <v>244</v>
      </c>
      <c r="M1514" s="250" t="str">
        <f t="shared" si="25"/>
        <v/>
      </c>
      <c r="N1514" s="250"/>
    </row>
    <row r="1515" spans="1:14">
      <c r="A1515" s="246"/>
      <c r="B1515" s="247"/>
      <c r="C1515" s="248" t="str">
        <f>IF(B1515&lt;&gt;"",MATCH(B1515,'Exhibitor names'!$B$19:$B$118,0),"")</f>
        <v/>
      </c>
      <c r="D1515" s="256"/>
      <c r="E1515" s="250"/>
      <c r="F1515" s="251"/>
      <c r="G1515" s="251"/>
      <c r="H1515" s="257"/>
      <c r="I1515" s="256"/>
      <c r="J1515" s="256"/>
      <c r="K1515" s="255"/>
      <c r="L1515" s="251" t="s">
        <v>244</v>
      </c>
      <c r="M1515" s="250" t="str">
        <f t="shared" si="25"/>
        <v/>
      </c>
      <c r="N1515" s="250"/>
    </row>
    <row r="1516" spans="1:14">
      <c r="A1516" s="246"/>
      <c r="B1516" s="247"/>
      <c r="C1516" s="248" t="str">
        <f>IF(B1516&lt;&gt;"",MATCH(B1516,'Exhibitor names'!$B$19:$B$118,0),"")</f>
        <v/>
      </c>
      <c r="D1516" s="256"/>
      <c r="E1516" s="250"/>
      <c r="F1516" s="251"/>
      <c r="G1516" s="251"/>
      <c r="H1516" s="257"/>
      <c r="I1516" s="256"/>
      <c r="J1516" s="256"/>
      <c r="K1516" s="255"/>
      <c r="L1516" s="251" t="s">
        <v>244</v>
      </c>
      <c r="M1516" s="250" t="str">
        <f t="shared" si="25"/>
        <v/>
      </c>
      <c r="N1516" s="250"/>
    </row>
    <row r="1517" spans="1:14">
      <c r="A1517" s="246"/>
      <c r="B1517" s="247"/>
      <c r="C1517" s="248" t="str">
        <f>IF(B1517&lt;&gt;"",MATCH(B1517,'Exhibitor names'!$B$19:$B$118,0),"")</f>
        <v/>
      </c>
      <c r="D1517" s="256"/>
      <c r="E1517" s="250"/>
      <c r="F1517" s="251"/>
      <c r="G1517" s="251"/>
      <c r="H1517" s="257"/>
      <c r="I1517" s="256"/>
      <c r="J1517" s="256"/>
      <c r="K1517" s="255"/>
      <c r="L1517" s="251" t="s">
        <v>244</v>
      </c>
      <c r="M1517" s="250" t="str">
        <f t="shared" si="25"/>
        <v/>
      </c>
      <c r="N1517" s="250"/>
    </row>
    <row r="1518" spans="1:14">
      <c r="A1518" s="246"/>
      <c r="B1518" s="247"/>
      <c r="C1518" s="248" t="str">
        <f>IF(B1518&lt;&gt;"",MATCH(B1518,'Exhibitor names'!$B$19:$B$118,0),"")</f>
        <v/>
      </c>
      <c r="D1518" s="256"/>
      <c r="E1518" s="250"/>
      <c r="F1518" s="251"/>
      <c r="G1518" s="251"/>
      <c r="H1518" s="257"/>
      <c r="I1518" s="256"/>
      <c r="J1518" s="256"/>
      <c r="K1518" s="255"/>
      <c r="L1518" s="251" t="s">
        <v>244</v>
      </c>
      <c r="M1518" s="250" t="str">
        <f t="shared" si="25"/>
        <v/>
      </c>
      <c r="N1518" s="250"/>
    </row>
    <row r="1519" spans="1:14">
      <c r="A1519" s="246"/>
      <c r="B1519" s="247"/>
      <c r="C1519" s="248" t="str">
        <f>IF(B1519&lt;&gt;"",MATCH(B1519,'Exhibitor names'!$B$19:$B$118,0),"")</f>
        <v/>
      </c>
      <c r="D1519" s="256"/>
      <c r="E1519" s="250"/>
      <c r="F1519" s="251"/>
      <c r="G1519" s="251"/>
      <c r="H1519" s="257"/>
      <c r="I1519" s="256"/>
      <c r="J1519" s="256"/>
      <c r="K1519" s="255"/>
      <c r="L1519" s="251" t="s">
        <v>244</v>
      </c>
      <c r="M1519" s="250" t="str">
        <f t="shared" si="25"/>
        <v/>
      </c>
      <c r="N1519" s="250"/>
    </row>
    <row r="1520" spans="1:14">
      <c r="A1520" s="246"/>
      <c r="B1520" s="247"/>
      <c r="C1520" s="248" t="str">
        <f>IF(B1520&lt;&gt;"",MATCH(B1520,'Exhibitor names'!$B$19:$B$118,0),"")</f>
        <v/>
      </c>
      <c r="D1520" s="256"/>
      <c r="E1520" s="250"/>
      <c r="F1520" s="251"/>
      <c r="G1520" s="251"/>
      <c r="H1520" s="257"/>
      <c r="I1520" s="256"/>
      <c r="J1520" s="256"/>
      <c r="K1520" s="255"/>
      <c r="L1520" s="251" t="s">
        <v>244</v>
      </c>
      <c r="M1520" s="250" t="str">
        <f t="shared" si="25"/>
        <v/>
      </c>
      <c r="N1520" s="250"/>
    </row>
    <row r="1521" spans="1:14">
      <c r="A1521" s="246"/>
      <c r="B1521" s="247"/>
      <c r="C1521" s="248" t="str">
        <f>IF(B1521&lt;&gt;"",MATCH(B1521,'Exhibitor names'!$B$19:$B$118,0),"")</f>
        <v/>
      </c>
      <c r="D1521" s="256"/>
      <c r="E1521" s="250"/>
      <c r="F1521" s="251"/>
      <c r="G1521" s="251"/>
      <c r="H1521" s="257"/>
      <c r="I1521" s="256"/>
      <c r="J1521" s="256"/>
      <c r="K1521" s="255"/>
      <c r="L1521" s="251" t="s">
        <v>244</v>
      </c>
      <c r="M1521" s="250" t="str">
        <f t="shared" si="25"/>
        <v/>
      </c>
      <c r="N1521" s="250"/>
    </row>
    <row r="1522" spans="1:14">
      <c r="A1522" s="246"/>
      <c r="B1522" s="247"/>
      <c r="C1522" s="248" t="str">
        <f>IF(B1522&lt;&gt;"",MATCH(B1522,'Exhibitor names'!$B$19:$B$118,0),"")</f>
        <v/>
      </c>
      <c r="D1522" s="256"/>
      <c r="E1522" s="250"/>
      <c r="F1522" s="251"/>
      <c r="G1522" s="251"/>
      <c r="H1522" s="257"/>
      <c r="I1522" s="256"/>
      <c r="J1522" s="256"/>
      <c r="K1522" s="255"/>
      <c r="L1522" s="251" t="s">
        <v>244</v>
      </c>
      <c r="M1522" s="250" t="str">
        <f t="shared" si="25"/>
        <v/>
      </c>
      <c r="N1522" s="250"/>
    </row>
    <row r="1523" spans="1:14">
      <c r="A1523" s="246"/>
      <c r="B1523" s="247"/>
      <c r="C1523" s="248" t="str">
        <f>IF(B1523&lt;&gt;"",MATCH(B1523,'Exhibitor names'!$B$19:$B$118,0),"")</f>
        <v/>
      </c>
      <c r="D1523" s="256"/>
      <c r="E1523" s="250"/>
      <c r="F1523" s="251"/>
      <c r="G1523" s="251"/>
      <c r="H1523" s="257"/>
      <c r="I1523" s="256"/>
      <c r="J1523" s="256"/>
      <c r="K1523" s="255"/>
      <c r="L1523" s="251" t="s">
        <v>244</v>
      </c>
      <c r="M1523" s="250" t="str">
        <f t="shared" si="25"/>
        <v/>
      </c>
      <c r="N1523" s="250"/>
    </row>
    <row r="1524" spans="1:14">
      <c r="A1524" s="246"/>
      <c r="B1524" s="247"/>
      <c r="C1524" s="248" t="str">
        <f>IF(B1524&lt;&gt;"",MATCH(B1524,'Exhibitor names'!$B$19:$B$118,0),"")</f>
        <v/>
      </c>
      <c r="D1524" s="256"/>
      <c r="E1524" s="250"/>
      <c r="F1524" s="251"/>
      <c r="G1524" s="251"/>
      <c r="H1524" s="257"/>
      <c r="I1524" s="256"/>
      <c r="J1524" s="256"/>
      <c r="K1524" s="255"/>
      <c r="L1524" s="251" t="s">
        <v>244</v>
      </c>
      <c r="M1524" s="250" t="str">
        <f t="shared" si="25"/>
        <v/>
      </c>
      <c r="N1524" s="250"/>
    </row>
    <row r="1525" spans="1:14">
      <c r="A1525" s="246"/>
      <c r="B1525" s="247"/>
      <c r="C1525" s="248" t="str">
        <f>IF(B1525&lt;&gt;"",MATCH(B1525,'Exhibitor names'!$B$19:$B$118,0),"")</f>
        <v/>
      </c>
      <c r="D1525" s="256"/>
      <c r="E1525" s="250"/>
      <c r="F1525" s="251"/>
      <c r="G1525" s="251"/>
      <c r="H1525" s="257"/>
      <c r="I1525" s="256"/>
      <c r="J1525" s="256"/>
      <c r="K1525" s="255"/>
      <c r="L1525" s="251" t="s">
        <v>244</v>
      </c>
      <c r="M1525" s="250" t="str">
        <f t="shared" si="25"/>
        <v/>
      </c>
      <c r="N1525" s="250"/>
    </row>
    <row r="1526" spans="1:14">
      <c r="A1526" s="246"/>
      <c r="B1526" s="247"/>
      <c r="C1526" s="248" t="str">
        <f>IF(B1526&lt;&gt;"",MATCH(B1526,'Exhibitor names'!$B$19:$B$118,0),"")</f>
        <v/>
      </c>
      <c r="D1526" s="256"/>
      <c r="E1526" s="250"/>
      <c r="F1526" s="251"/>
      <c r="G1526" s="251"/>
      <c r="H1526" s="257"/>
      <c r="I1526" s="256"/>
      <c r="J1526" s="256"/>
      <c r="K1526" s="255"/>
      <c r="L1526" s="251" t="s">
        <v>244</v>
      </c>
      <c r="M1526" s="250" t="str">
        <f t="shared" si="25"/>
        <v/>
      </c>
      <c r="N1526" s="250"/>
    </row>
    <row r="1527" spans="1:14">
      <c r="A1527" s="246"/>
      <c r="B1527" s="247"/>
      <c r="C1527" s="248" t="str">
        <f>IF(B1527&lt;&gt;"",MATCH(B1527,'Exhibitor names'!$B$19:$B$118,0),"")</f>
        <v/>
      </c>
      <c r="D1527" s="256"/>
      <c r="E1527" s="250"/>
      <c r="F1527" s="251"/>
      <c r="G1527" s="251"/>
      <c r="H1527" s="257"/>
      <c r="I1527" s="256"/>
      <c r="J1527" s="256"/>
      <c r="K1527" s="255"/>
      <c r="L1527" s="251" t="s">
        <v>244</v>
      </c>
      <c r="M1527" s="250" t="str">
        <f t="shared" si="25"/>
        <v/>
      </c>
      <c r="N1527" s="250"/>
    </row>
    <row r="1528" spans="1:14">
      <c r="A1528" s="246"/>
      <c r="B1528" s="247"/>
      <c r="C1528" s="248" t="str">
        <f>IF(B1528&lt;&gt;"",MATCH(B1528,'Exhibitor names'!$B$19:$B$118,0),"")</f>
        <v/>
      </c>
      <c r="D1528" s="256"/>
      <c r="E1528" s="250"/>
      <c r="F1528" s="251"/>
      <c r="G1528" s="251"/>
      <c r="H1528" s="257"/>
      <c r="I1528" s="256"/>
      <c r="J1528" s="256"/>
      <c r="K1528" s="255"/>
      <c r="L1528" s="251" t="s">
        <v>244</v>
      </c>
      <c r="M1528" s="250" t="str">
        <f t="shared" si="25"/>
        <v/>
      </c>
      <c r="N1528" s="250"/>
    </row>
    <row r="1529" spans="1:14">
      <c r="A1529" s="246"/>
      <c r="B1529" s="247"/>
      <c r="C1529" s="248" t="str">
        <f>IF(B1529&lt;&gt;"",MATCH(B1529,'Exhibitor names'!$B$19:$B$118,0),"")</f>
        <v/>
      </c>
      <c r="D1529" s="256"/>
      <c r="E1529" s="250"/>
      <c r="F1529" s="251"/>
      <c r="G1529" s="251"/>
      <c r="H1529" s="257"/>
      <c r="I1529" s="256"/>
      <c r="J1529" s="256"/>
      <c r="K1529" s="255"/>
      <c r="L1529" s="251" t="s">
        <v>244</v>
      </c>
      <c r="M1529" s="250" t="str">
        <f t="shared" si="25"/>
        <v/>
      </c>
      <c r="N1529" s="250"/>
    </row>
    <row r="1530" spans="1:14">
      <c r="A1530" s="246"/>
      <c r="B1530" s="247"/>
      <c r="C1530" s="248" t="str">
        <f>IF(B1530&lt;&gt;"",MATCH(B1530,'Exhibitor names'!$B$19:$B$118,0),"")</f>
        <v/>
      </c>
      <c r="D1530" s="256"/>
      <c r="E1530" s="250"/>
      <c r="F1530" s="251"/>
      <c r="G1530" s="251"/>
      <c r="H1530" s="257"/>
      <c r="I1530" s="256"/>
      <c r="J1530" s="256"/>
      <c r="K1530" s="255"/>
      <c r="L1530" s="251" t="s">
        <v>244</v>
      </c>
      <c r="M1530" s="250" t="str">
        <f t="shared" si="25"/>
        <v/>
      </c>
      <c r="N1530" s="250"/>
    </row>
    <row r="1531" spans="1:14">
      <c r="A1531" s="246"/>
      <c r="B1531" s="247"/>
      <c r="C1531" s="248" t="str">
        <f>IF(B1531&lt;&gt;"",MATCH(B1531,'Exhibitor names'!$B$19:$B$118,0),"")</f>
        <v/>
      </c>
      <c r="D1531" s="256"/>
      <c r="E1531" s="250"/>
      <c r="F1531" s="251"/>
      <c r="G1531" s="251"/>
      <c r="H1531" s="257"/>
      <c r="I1531" s="256"/>
      <c r="J1531" s="256"/>
      <c r="K1531" s="255"/>
      <c r="L1531" s="251" t="s">
        <v>244</v>
      </c>
      <c r="M1531" s="250" t="str">
        <f t="shared" si="25"/>
        <v/>
      </c>
      <c r="N1531" s="250"/>
    </row>
    <row r="1532" spans="1:14">
      <c r="A1532" s="246"/>
      <c r="B1532" s="247"/>
      <c r="C1532" s="248" t="str">
        <f>IF(B1532&lt;&gt;"",MATCH(B1532,'Exhibitor names'!$B$19:$B$118,0),"")</f>
        <v/>
      </c>
      <c r="D1532" s="256"/>
      <c r="E1532" s="250"/>
      <c r="F1532" s="251"/>
      <c r="G1532" s="251"/>
      <c r="H1532" s="257"/>
      <c r="I1532" s="256"/>
      <c r="J1532" s="256"/>
      <c r="K1532" s="255"/>
      <c r="L1532" s="251" t="s">
        <v>244</v>
      </c>
      <c r="M1532" s="250" t="str">
        <f t="shared" si="25"/>
        <v/>
      </c>
      <c r="N1532" s="250"/>
    </row>
    <row r="1533" spans="1:14">
      <c r="A1533" s="246"/>
      <c r="B1533" s="247"/>
      <c r="C1533" s="248" t="str">
        <f>IF(B1533&lt;&gt;"",MATCH(B1533,'Exhibitor names'!$B$19:$B$118,0),"")</f>
        <v/>
      </c>
      <c r="D1533" s="256"/>
      <c r="E1533" s="250"/>
      <c r="F1533" s="251"/>
      <c r="G1533" s="251"/>
      <c r="H1533" s="257"/>
      <c r="I1533" s="256"/>
      <c r="J1533" s="256"/>
      <c r="K1533" s="255"/>
      <c r="L1533" s="251" t="s">
        <v>244</v>
      </c>
      <c r="M1533" s="250" t="str">
        <f t="shared" si="25"/>
        <v/>
      </c>
      <c r="N1533" s="250"/>
    </row>
    <row r="1534" spans="1:14">
      <c r="A1534" s="246"/>
      <c r="B1534" s="247"/>
      <c r="C1534" s="248" t="str">
        <f>IF(B1534&lt;&gt;"",MATCH(B1534,'Exhibitor names'!$B$19:$B$118,0),"")</f>
        <v/>
      </c>
      <c r="D1534" s="256"/>
      <c r="E1534" s="250"/>
      <c r="F1534" s="251"/>
      <c r="G1534" s="251"/>
      <c r="H1534" s="257"/>
      <c r="I1534" s="256"/>
      <c r="J1534" s="256"/>
      <c r="K1534" s="255"/>
      <c r="L1534" s="251" t="s">
        <v>244</v>
      </c>
      <c r="M1534" s="250" t="str">
        <f t="shared" si="25"/>
        <v/>
      </c>
      <c r="N1534" s="250"/>
    </row>
    <row r="1535" spans="1:14">
      <c r="A1535" s="246"/>
      <c r="B1535" s="247"/>
      <c r="C1535" s="248" t="str">
        <f>IF(B1535&lt;&gt;"",MATCH(B1535,'Exhibitor names'!$B$19:$B$118,0),"")</f>
        <v/>
      </c>
      <c r="D1535" s="256"/>
      <c r="E1535" s="250"/>
      <c r="F1535" s="251"/>
      <c r="G1535" s="251"/>
      <c r="H1535" s="257"/>
      <c r="I1535" s="256"/>
      <c r="J1535" s="256"/>
      <c r="K1535" s="255"/>
      <c r="L1535" s="251" t="s">
        <v>244</v>
      </c>
      <c r="M1535" s="250" t="str">
        <f t="shared" si="25"/>
        <v/>
      </c>
      <c r="N1535" s="250"/>
    </row>
    <row r="1536" spans="1:14">
      <c r="A1536" s="246"/>
      <c r="B1536" s="247"/>
      <c r="C1536" s="248" t="str">
        <f>IF(B1536&lt;&gt;"",MATCH(B1536,'Exhibitor names'!$B$19:$B$118,0),"")</f>
        <v/>
      </c>
      <c r="D1536" s="256"/>
      <c r="E1536" s="250"/>
      <c r="F1536" s="251"/>
      <c r="G1536" s="251"/>
      <c r="H1536" s="257"/>
      <c r="I1536" s="256"/>
      <c r="J1536" s="256"/>
      <c r="K1536" s="255"/>
      <c r="L1536" s="251" t="s">
        <v>244</v>
      </c>
      <c r="M1536" s="250" t="str">
        <f t="shared" si="25"/>
        <v/>
      </c>
      <c r="N1536" s="250"/>
    </row>
    <row r="1537" spans="1:14">
      <c r="A1537" s="246"/>
      <c r="B1537" s="247"/>
      <c r="C1537" s="248" t="str">
        <f>IF(B1537&lt;&gt;"",MATCH(B1537,'Exhibitor names'!$B$19:$B$118,0),"")</f>
        <v/>
      </c>
      <c r="D1537" s="256"/>
      <c r="E1537" s="250"/>
      <c r="F1537" s="251"/>
      <c r="G1537" s="251"/>
      <c r="H1537" s="257"/>
      <c r="I1537" s="256"/>
      <c r="J1537" s="256"/>
      <c r="K1537" s="255"/>
      <c r="L1537" s="251" t="s">
        <v>244</v>
      </c>
      <c r="M1537" s="250" t="str">
        <f t="shared" si="25"/>
        <v/>
      </c>
      <c r="N1537" s="250"/>
    </row>
    <row r="1538" spans="1:14">
      <c r="A1538" s="246"/>
      <c r="B1538" s="247"/>
      <c r="C1538" s="248" t="str">
        <f>IF(B1538&lt;&gt;"",MATCH(B1538,'Exhibitor names'!$B$19:$B$118,0),"")</f>
        <v/>
      </c>
      <c r="D1538" s="256"/>
      <c r="E1538" s="250"/>
      <c r="F1538" s="251"/>
      <c r="G1538" s="251"/>
      <c r="H1538" s="257"/>
      <c r="I1538" s="256"/>
      <c r="J1538" s="256"/>
      <c r="K1538" s="255"/>
      <c r="L1538" s="251" t="s">
        <v>244</v>
      </c>
      <c r="M1538" s="250" t="str">
        <f t="shared" si="25"/>
        <v/>
      </c>
      <c r="N1538" s="250"/>
    </row>
    <row r="1539" spans="1:14">
      <c r="A1539" s="246"/>
      <c r="B1539" s="247"/>
      <c r="C1539" s="248" t="str">
        <f>IF(B1539&lt;&gt;"",MATCH(B1539,'Exhibitor names'!$B$19:$B$118,0),"")</f>
        <v/>
      </c>
      <c r="D1539" s="256"/>
      <c r="E1539" s="250"/>
      <c r="F1539" s="251"/>
      <c r="G1539" s="251"/>
      <c r="H1539" s="257"/>
      <c r="I1539" s="256"/>
      <c r="J1539" s="256"/>
      <c r="K1539" s="255"/>
      <c r="L1539" s="251" t="s">
        <v>244</v>
      </c>
      <c r="M1539" s="250" t="str">
        <f t="shared" si="25"/>
        <v/>
      </c>
      <c r="N1539" s="250"/>
    </row>
    <row r="1540" spans="1:14">
      <c r="A1540" s="246"/>
      <c r="B1540" s="247"/>
      <c r="C1540" s="248" t="str">
        <f>IF(B1540&lt;&gt;"",MATCH(B1540,'Exhibitor names'!$B$19:$B$118,0),"")</f>
        <v/>
      </c>
      <c r="D1540" s="256"/>
      <c r="E1540" s="250"/>
      <c r="F1540" s="251"/>
      <c r="G1540" s="251"/>
      <c r="H1540" s="257"/>
      <c r="I1540" s="256"/>
      <c r="J1540" s="256"/>
      <c r="K1540" s="255"/>
      <c r="L1540" s="251" t="s">
        <v>244</v>
      </c>
      <c r="M1540" s="250" t="str">
        <f t="shared" si="25"/>
        <v/>
      </c>
      <c r="N1540" s="250"/>
    </row>
    <row r="1541" spans="1:14">
      <c r="A1541" s="246"/>
      <c r="B1541" s="247"/>
      <c r="C1541" s="248" t="str">
        <f>IF(B1541&lt;&gt;"",MATCH(B1541,'Exhibitor names'!$B$19:$B$118,0),"")</f>
        <v/>
      </c>
      <c r="D1541" s="256"/>
      <c r="E1541" s="250"/>
      <c r="F1541" s="251"/>
      <c r="G1541" s="251"/>
      <c r="H1541" s="257"/>
      <c r="I1541" s="256"/>
      <c r="J1541" s="256"/>
      <c r="K1541" s="255"/>
      <c r="L1541" s="251" t="s">
        <v>244</v>
      </c>
      <c r="M1541" s="250" t="str">
        <f t="shared" si="25"/>
        <v/>
      </c>
      <c r="N1541" s="250"/>
    </row>
    <row r="1542" spans="1:14">
      <c r="A1542" s="246"/>
      <c r="B1542" s="247"/>
      <c r="C1542" s="248" t="str">
        <f>IF(B1542&lt;&gt;"",MATCH(B1542,'Exhibitor names'!$B$19:$B$118,0),"")</f>
        <v/>
      </c>
      <c r="D1542" s="256"/>
      <c r="E1542" s="250"/>
      <c r="F1542" s="251"/>
      <c r="G1542" s="251"/>
      <c r="H1542" s="257"/>
      <c r="I1542" s="256"/>
      <c r="J1542" s="256"/>
      <c r="K1542" s="255"/>
      <c r="L1542" s="251" t="s">
        <v>244</v>
      </c>
      <c r="M1542" s="250" t="str">
        <f t="shared" si="25"/>
        <v/>
      </c>
      <c r="N1542" s="250"/>
    </row>
    <row r="1543" spans="1:14">
      <c r="A1543" s="246"/>
      <c r="B1543" s="247"/>
      <c r="C1543" s="248" t="str">
        <f>IF(B1543&lt;&gt;"",MATCH(B1543,'Exhibitor names'!$B$19:$B$118,0),"")</f>
        <v/>
      </c>
      <c r="D1543" s="256"/>
      <c r="E1543" s="250"/>
      <c r="F1543" s="251"/>
      <c r="G1543" s="251"/>
      <c r="H1543" s="257"/>
      <c r="I1543" s="256"/>
      <c r="J1543" s="256"/>
      <c r="K1543" s="255"/>
      <c r="L1543" s="251" t="s">
        <v>244</v>
      </c>
      <c r="M1543" s="250" t="str">
        <f t="shared" si="25"/>
        <v/>
      </c>
      <c r="N1543" s="250"/>
    </row>
    <row r="1544" spans="1:14">
      <c r="A1544" s="246"/>
      <c r="B1544" s="247"/>
      <c r="C1544" s="248" t="str">
        <f>IF(B1544&lt;&gt;"",MATCH(B1544,'Exhibitor names'!$B$19:$B$118,0),"")</f>
        <v/>
      </c>
      <c r="D1544" s="256"/>
      <c r="E1544" s="250"/>
      <c r="F1544" s="251"/>
      <c r="G1544" s="251"/>
      <c r="H1544" s="257"/>
      <c r="I1544" s="256"/>
      <c r="J1544" s="256"/>
      <c r="K1544" s="255"/>
      <c r="L1544" s="251" t="s">
        <v>244</v>
      </c>
      <c r="M1544" s="250" t="str">
        <f t="shared" si="25"/>
        <v/>
      </c>
      <c r="N1544" s="250"/>
    </row>
    <row r="1545" spans="1:14">
      <c r="A1545" s="246"/>
      <c r="B1545" s="247"/>
      <c r="C1545" s="248" t="str">
        <f>IF(B1545&lt;&gt;"",MATCH(B1545,'Exhibitor names'!$B$19:$B$118,0),"")</f>
        <v/>
      </c>
      <c r="D1545" s="256"/>
      <c r="E1545" s="250"/>
      <c r="F1545" s="251"/>
      <c r="G1545" s="251"/>
      <c r="H1545" s="257"/>
      <c r="I1545" s="256"/>
      <c r="J1545" s="256"/>
      <c r="K1545" s="255"/>
      <c r="L1545" s="251" t="s">
        <v>244</v>
      </c>
      <c r="M1545" s="250" t="str">
        <f t="shared" si="25"/>
        <v/>
      </c>
      <c r="N1545" s="250"/>
    </row>
    <row r="1546" spans="1:14">
      <c r="A1546" s="246"/>
      <c r="B1546" s="247"/>
      <c r="C1546" s="248" t="str">
        <f>IF(B1546&lt;&gt;"",MATCH(B1546,'Exhibitor names'!$B$19:$B$118,0),"")</f>
        <v/>
      </c>
      <c r="D1546" s="256"/>
      <c r="E1546" s="250"/>
      <c r="F1546" s="251"/>
      <c r="G1546" s="251"/>
      <c r="H1546" s="257"/>
      <c r="I1546" s="256"/>
      <c r="J1546" s="256"/>
      <c r="K1546" s="255"/>
      <c r="L1546" s="251" t="s">
        <v>244</v>
      </c>
      <c r="M1546" s="250" t="str">
        <f t="shared" si="25"/>
        <v/>
      </c>
      <c r="N1546" s="250"/>
    </row>
    <row r="1547" spans="1:14">
      <c r="A1547" s="246"/>
      <c r="B1547" s="247"/>
      <c r="C1547" s="248" t="str">
        <f>IF(B1547&lt;&gt;"",MATCH(B1547,'Exhibitor names'!$B$19:$B$118,0),"")</f>
        <v/>
      </c>
      <c r="D1547" s="256"/>
      <c r="E1547" s="250"/>
      <c r="F1547" s="251"/>
      <c r="G1547" s="251"/>
      <c r="H1547" s="257"/>
      <c r="I1547" s="256"/>
      <c r="J1547" s="256"/>
      <c r="K1547" s="255"/>
      <c r="L1547" s="251" t="s">
        <v>244</v>
      </c>
      <c r="M1547" s="250" t="str">
        <f t="shared" si="25"/>
        <v/>
      </c>
      <c r="N1547" s="250"/>
    </row>
    <row r="1548" spans="1:14">
      <c r="A1548" s="246"/>
      <c r="B1548" s="247"/>
      <c r="C1548" s="248" t="str">
        <f>IF(B1548&lt;&gt;"",MATCH(B1548,'Exhibitor names'!$B$19:$B$118,0),"")</f>
        <v/>
      </c>
      <c r="D1548" s="256"/>
      <c r="E1548" s="250"/>
      <c r="F1548" s="251"/>
      <c r="G1548" s="251"/>
      <c r="H1548" s="257"/>
      <c r="I1548" s="256"/>
      <c r="J1548" s="256"/>
      <c r="K1548" s="255"/>
      <c r="L1548" s="251" t="s">
        <v>244</v>
      </c>
      <c r="M1548" s="250" t="str">
        <f t="shared" si="25"/>
        <v/>
      </c>
      <c r="N1548" s="250"/>
    </row>
    <row r="1549" spans="1:14">
      <c r="A1549" s="246"/>
      <c r="B1549" s="247"/>
      <c r="C1549" s="248" t="str">
        <f>IF(B1549&lt;&gt;"",MATCH(B1549,'Exhibitor names'!$B$19:$B$118,0),"")</f>
        <v/>
      </c>
      <c r="D1549" s="256"/>
      <c r="E1549" s="250"/>
      <c r="F1549" s="251"/>
      <c r="G1549" s="251"/>
      <c r="H1549" s="257"/>
      <c r="I1549" s="256"/>
      <c r="J1549" s="256"/>
      <c r="K1549" s="255"/>
      <c r="L1549" s="251" t="s">
        <v>244</v>
      </c>
      <c r="M1549" s="250" t="str">
        <f t="shared" si="25"/>
        <v/>
      </c>
      <c r="N1549" s="250"/>
    </row>
    <row r="1550" spans="1:14">
      <c r="A1550" s="246"/>
      <c r="B1550" s="247"/>
      <c r="C1550" s="248" t="str">
        <f>IF(B1550&lt;&gt;"",MATCH(B1550,'Exhibitor names'!$B$19:$B$118,0),"")</f>
        <v/>
      </c>
      <c r="D1550" s="256"/>
      <c r="E1550" s="250"/>
      <c r="F1550" s="251"/>
      <c r="G1550" s="251"/>
      <c r="H1550" s="257"/>
      <c r="I1550" s="256"/>
      <c r="J1550" s="256"/>
      <c r="K1550" s="255"/>
      <c r="L1550" s="251" t="s">
        <v>244</v>
      </c>
      <c r="M1550" s="250" t="str">
        <f t="shared" si="25"/>
        <v/>
      </c>
      <c r="N1550" s="250"/>
    </row>
    <row r="1551" spans="1:14">
      <c r="A1551" s="246"/>
      <c r="B1551" s="247"/>
      <c r="C1551" s="248" t="str">
        <f>IF(B1551&lt;&gt;"",MATCH(B1551,'Exhibitor names'!$B$19:$B$118,0),"")</f>
        <v/>
      </c>
      <c r="D1551" s="256"/>
      <c r="E1551" s="250"/>
      <c r="F1551" s="251"/>
      <c r="G1551" s="251"/>
      <c r="H1551" s="257"/>
      <c r="I1551" s="256"/>
      <c r="J1551" s="256"/>
      <c r="K1551" s="255"/>
      <c r="L1551" s="251" t="s">
        <v>244</v>
      </c>
      <c r="M1551" s="250" t="str">
        <f t="shared" si="25"/>
        <v/>
      </c>
      <c r="N1551" s="250"/>
    </row>
    <row r="1552" spans="1:14">
      <c r="A1552" s="246"/>
      <c r="B1552" s="247"/>
      <c r="C1552" s="248" t="str">
        <f>IF(B1552&lt;&gt;"",MATCH(B1552,'Exhibitor names'!$B$19:$B$118,0),"")</f>
        <v/>
      </c>
      <c r="D1552" s="256"/>
      <c r="E1552" s="250"/>
      <c r="F1552" s="251"/>
      <c r="G1552" s="251"/>
      <c r="H1552" s="257"/>
      <c r="I1552" s="256"/>
      <c r="J1552" s="256"/>
      <c r="K1552" s="255"/>
      <c r="L1552" s="251" t="s">
        <v>244</v>
      </c>
      <c r="M1552" s="250" t="str">
        <f t="shared" si="25"/>
        <v/>
      </c>
      <c r="N1552" s="250"/>
    </row>
    <row r="1553" spans="1:14">
      <c r="A1553" s="246"/>
      <c r="B1553" s="247"/>
      <c r="C1553" s="248" t="str">
        <f>IF(B1553&lt;&gt;"",MATCH(B1553,'Exhibitor names'!$B$19:$B$118,0),"")</f>
        <v/>
      </c>
      <c r="D1553" s="256"/>
      <c r="E1553" s="250"/>
      <c r="F1553" s="251"/>
      <c r="G1553" s="251"/>
      <c r="H1553" s="257"/>
      <c r="I1553" s="256"/>
      <c r="J1553" s="256"/>
      <c r="K1553" s="255"/>
      <c r="L1553" s="251" t="s">
        <v>244</v>
      </c>
      <c r="M1553" s="250" t="str">
        <f t="shared" si="25"/>
        <v/>
      </c>
      <c r="N1553" s="250"/>
    </row>
    <row r="1554" spans="1:14">
      <c r="A1554" s="246"/>
      <c r="B1554" s="247"/>
      <c r="C1554" s="248" t="str">
        <f>IF(B1554&lt;&gt;"",MATCH(B1554,'Exhibitor names'!$B$19:$B$118,0),"")</f>
        <v/>
      </c>
      <c r="D1554" s="256"/>
      <c r="E1554" s="250"/>
      <c r="F1554" s="251"/>
      <c r="G1554" s="251"/>
      <c r="H1554" s="257"/>
      <c r="I1554" s="256"/>
      <c r="J1554" s="256"/>
      <c r="K1554" s="255"/>
      <c r="L1554" s="251" t="s">
        <v>244</v>
      </c>
      <c r="M1554" s="250" t="str">
        <f t="shared" si="25"/>
        <v/>
      </c>
      <c r="N1554" s="250"/>
    </row>
    <row r="1555" spans="1:14">
      <c r="A1555" s="246"/>
      <c r="B1555" s="247"/>
      <c r="C1555" s="248" t="str">
        <f>IF(B1555&lt;&gt;"",MATCH(B1555,'Exhibitor names'!$B$19:$B$118,0),"")</f>
        <v/>
      </c>
      <c r="D1555" s="256"/>
      <c r="E1555" s="250"/>
      <c r="F1555" s="251"/>
      <c r="G1555" s="251"/>
      <c r="H1555" s="257"/>
      <c r="I1555" s="256"/>
      <c r="J1555" s="256"/>
      <c r="K1555" s="255"/>
      <c r="L1555" s="251" t="s">
        <v>244</v>
      </c>
      <c r="M1555" s="250" t="str">
        <f t="shared" si="25"/>
        <v/>
      </c>
      <c r="N1555" s="250"/>
    </row>
    <row r="1556" spans="1:14">
      <c r="A1556" s="246"/>
      <c r="B1556" s="247"/>
      <c r="C1556" s="248" t="str">
        <f>IF(B1556&lt;&gt;"",MATCH(B1556,'Exhibitor names'!$B$19:$B$118,0),"")</f>
        <v/>
      </c>
      <c r="D1556" s="256"/>
      <c r="E1556" s="250"/>
      <c r="F1556" s="251"/>
      <c r="G1556" s="251"/>
      <c r="H1556" s="257"/>
      <c r="I1556" s="256"/>
      <c r="J1556" s="256"/>
      <c r="K1556" s="255"/>
      <c r="L1556" s="251" t="s">
        <v>244</v>
      </c>
      <c r="M1556" s="250" t="str">
        <f t="shared" si="25"/>
        <v/>
      </c>
      <c r="N1556" s="250"/>
    </row>
    <row r="1557" spans="1:14">
      <c r="A1557" s="246"/>
      <c r="B1557" s="247"/>
      <c r="C1557" s="248" t="str">
        <f>IF(B1557&lt;&gt;"",MATCH(B1557,'Exhibitor names'!$B$19:$B$118,0),"")</f>
        <v/>
      </c>
      <c r="D1557" s="256"/>
      <c r="E1557" s="250"/>
      <c r="F1557" s="251"/>
      <c r="G1557" s="251"/>
      <c r="H1557" s="257"/>
      <c r="I1557" s="256"/>
      <c r="J1557" s="256"/>
      <c r="K1557" s="255"/>
      <c r="L1557" s="251" t="s">
        <v>244</v>
      </c>
      <c r="M1557" s="250" t="str">
        <f t="shared" si="25"/>
        <v/>
      </c>
      <c r="N1557" s="250"/>
    </row>
    <row r="1558" spans="1:14">
      <c r="A1558" s="246"/>
      <c r="B1558" s="247"/>
      <c r="C1558" s="248" t="str">
        <f>IF(B1558&lt;&gt;"",MATCH(B1558,'Exhibitor names'!$B$19:$B$118,0),"")</f>
        <v/>
      </c>
      <c r="D1558" s="256"/>
      <c r="E1558" s="250"/>
      <c r="F1558" s="251"/>
      <c r="G1558" s="251"/>
      <c r="H1558" s="257"/>
      <c r="I1558" s="256"/>
      <c r="J1558" s="256"/>
      <c r="K1558" s="255"/>
      <c r="L1558" s="251" t="s">
        <v>244</v>
      </c>
      <c r="M1558" s="250" t="str">
        <f t="shared" si="25"/>
        <v/>
      </c>
      <c r="N1558" s="250"/>
    </row>
    <row r="1559" ht="15.75" spans="1:14">
      <c r="A1559" s="258" t="s">
        <v>482</v>
      </c>
      <c r="B1559" s="259"/>
      <c r="C1559" s="259"/>
      <c r="D1559" s="260"/>
      <c r="E1559" s="261"/>
      <c r="F1559" s="261"/>
      <c r="G1559" s="261"/>
      <c r="H1559" s="261"/>
      <c r="I1559" s="261"/>
      <c r="J1559" s="261"/>
      <c r="K1559" s="261"/>
      <c r="L1559" s="261"/>
      <c r="M1559" s="261"/>
      <c r="N1559" s="271"/>
    </row>
    <row r="1560" spans="1:14">
      <c r="A1560" s="262">
        <v>140</v>
      </c>
      <c r="B1560" s="263" t="s">
        <v>214</v>
      </c>
      <c r="C1560" s="264">
        <f>IF(B1560&lt;&gt;"",MATCH(B1560,'Exhibitor names'!$B$19:$B$118,0),"")</f>
        <v>61</v>
      </c>
      <c r="D1560" s="265">
        <v>3401</v>
      </c>
      <c r="E1560" s="266">
        <v>34</v>
      </c>
      <c r="F1560" s="267" t="s">
        <v>248</v>
      </c>
      <c r="G1560" s="267" t="s">
        <v>261</v>
      </c>
      <c r="H1560" s="268" t="s">
        <v>413</v>
      </c>
      <c r="I1560" s="265">
        <v>9</v>
      </c>
      <c r="J1560" s="265">
        <v>2017</v>
      </c>
      <c r="K1560" s="272" t="s">
        <v>483</v>
      </c>
      <c r="L1560" s="273" t="s">
        <v>241</v>
      </c>
      <c r="M1560" s="266">
        <f>IF(AND($A1560&lt;&gt;"",$C1560&lt;&gt;"",$D1560&lt;&gt;"",$H1560&lt;&gt;"",$I1560&lt;&gt;"",$J1560&lt;&gt;"",$L1560&lt;&gt;""),$A1560,"")</f>
        <v>140</v>
      </c>
      <c r="N1560" s="266"/>
    </row>
    <row r="1561" spans="1:14">
      <c r="A1561" s="262">
        <v>141</v>
      </c>
      <c r="B1561" s="263" t="s">
        <v>214</v>
      </c>
      <c r="C1561" s="264">
        <f>IF(B1561&lt;&gt;"",MATCH(B1561,'Exhibitor names'!$B$19:$B$118,0),"")</f>
        <v>61</v>
      </c>
      <c r="D1561" s="265">
        <v>3402</v>
      </c>
      <c r="E1561" s="266">
        <v>34</v>
      </c>
      <c r="F1561" s="267" t="s">
        <v>248</v>
      </c>
      <c r="G1561" s="267" t="s">
        <v>263</v>
      </c>
      <c r="H1561" s="268" t="s">
        <v>413</v>
      </c>
      <c r="I1561" s="265">
        <v>70</v>
      </c>
      <c r="J1561" s="265">
        <v>2020</v>
      </c>
      <c r="K1561" s="272" t="s">
        <v>483</v>
      </c>
      <c r="L1561" s="273" t="s">
        <v>241</v>
      </c>
      <c r="M1561" s="266">
        <f>IF(AND($A1561&lt;&gt;"",$C1561&lt;&gt;"",$D1561&lt;&gt;"",$H1561&lt;&gt;"",$I1561&lt;&gt;"",$J1561&lt;&gt;"",$L1561&lt;&gt;""),$A1561,"")</f>
        <v>141</v>
      </c>
      <c r="N1561" s="266"/>
    </row>
    <row r="1562" spans="1:14">
      <c r="A1562" s="262">
        <v>142</v>
      </c>
      <c r="B1562" s="263" t="s">
        <v>214</v>
      </c>
      <c r="C1562" s="264">
        <f>IF(B1562&lt;&gt;"",MATCH(B1562,'Exhibitor names'!$B$19:$B$118,0),"")</f>
        <v>61</v>
      </c>
      <c r="D1562" s="265">
        <v>3402</v>
      </c>
      <c r="E1562" s="266">
        <v>34</v>
      </c>
      <c r="F1562" s="267" t="s">
        <v>248</v>
      </c>
      <c r="G1562" s="267" t="s">
        <v>263</v>
      </c>
      <c r="H1562" s="268" t="s">
        <v>413</v>
      </c>
      <c r="I1562" s="265">
        <v>27</v>
      </c>
      <c r="J1562" s="265">
        <v>2020</v>
      </c>
      <c r="K1562" s="272" t="s">
        <v>484</v>
      </c>
      <c r="L1562" s="273" t="s">
        <v>241</v>
      </c>
      <c r="M1562" s="266">
        <f>IF(AND($A1562&lt;&gt;"",$C1562&lt;&gt;"",$D1562&lt;&gt;"",$H1562&lt;&gt;"",$I1562&lt;&gt;"",$J1562&lt;&gt;"",$L1562&lt;&gt;""),$A1562,"")</f>
        <v>142</v>
      </c>
      <c r="N1562" s="266"/>
    </row>
    <row r="1563" spans="1:14">
      <c r="A1563" s="262">
        <v>143</v>
      </c>
      <c r="B1563" s="263" t="s">
        <v>214</v>
      </c>
      <c r="C1563" s="264">
        <f>IF(B1563&lt;&gt;"",MATCH(B1563,'Exhibitor names'!$B$19:$B$118,0),"")</f>
        <v>61</v>
      </c>
      <c r="D1563" s="265">
        <v>3402</v>
      </c>
      <c r="E1563" s="266">
        <v>34</v>
      </c>
      <c r="F1563" s="267" t="s">
        <v>248</v>
      </c>
      <c r="G1563" s="267" t="s">
        <v>263</v>
      </c>
      <c r="H1563" s="268" t="s">
        <v>413</v>
      </c>
      <c r="I1563" s="265">
        <v>71</v>
      </c>
      <c r="J1563" s="265">
        <v>2020</v>
      </c>
      <c r="K1563" s="272" t="s">
        <v>485</v>
      </c>
      <c r="L1563" s="273" t="s">
        <v>241</v>
      </c>
      <c r="M1563" s="266">
        <f t="shared" ref="M1563:M1624" si="26">IF(AND($A1563&lt;&gt;"",$C1563&lt;&gt;"",$D1563&lt;&gt;"",$H1563&lt;&gt;"",$I1563&lt;&gt;"",$J1563&lt;&gt;"",$L1563&lt;&gt;""),$A1563,"")</f>
        <v>143</v>
      </c>
      <c r="N1563" s="266"/>
    </row>
    <row r="1564" spans="1:14">
      <c r="A1564" s="262">
        <v>144</v>
      </c>
      <c r="B1564" s="263" t="s">
        <v>142</v>
      </c>
      <c r="C1564" s="264">
        <f>IF(B1564&lt;&gt;"",MATCH(B1564,'Exhibitor names'!$B$19:$B$118,0),"")</f>
        <v>38</v>
      </c>
      <c r="D1564" s="265">
        <v>2502</v>
      </c>
      <c r="E1564" s="266">
        <v>25</v>
      </c>
      <c r="F1564" s="267" t="s">
        <v>248</v>
      </c>
      <c r="G1564" s="267" t="s">
        <v>263</v>
      </c>
      <c r="H1564" s="268" t="s">
        <v>463</v>
      </c>
      <c r="I1564" s="265">
        <v>81</v>
      </c>
      <c r="J1564" s="265">
        <v>2020</v>
      </c>
      <c r="K1564" s="272" t="s">
        <v>486</v>
      </c>
      <c r="L1564" s="273" t="s">
        <v>244</v>
      </c>
      <c r="M1564" s="266">
        <f t="shared" si="26"/>
        <v>144</v>
      </c>
      <c r="N1564" s="266"/>
    </row>
    <row r="1565" spans="1:14">
      <c r="A1565" s="262">
        <v>145</v>
      </c>
      <c r="B1565" s="263" t="s">
        <v>142</v>
      </c>
      <c r="C1565" s="264">
        <f>IF(B1565&lt;&gt;"",MATCH(B1565,'Exhibitor names'!$B$19:$B$118,0),"")</f>
        <v>38</v>
      </c>
      <c r="D1565" s="265">
        <v>3702</v>
      </c>
      <c r="E1565" s="266">
        <v>37</v>
      </c>
      <c r="F1565" s="267" t="s">
        <v>248</v>
      </c>
      <c r="G1565" s="267" t="s">
        <v>263</v>
      </c>
      <c r="H1565" s="268" t="s">
        <v>463</v>
      </c>
      <c r="I1565" s="265">
        <v>32</v>
      </c>
      <c r="J1565" s="265">
        <v>2020</v>
      </c>
      <c r="K1565" s="272" t="s">
        <v>487</v>
      </c>
      <c r="L1565" s="273" t="s">
        <v>244</v>
      </c>
      <c r="M1565" s="266">
        <f t="shared" si="26"/>
        <v>145</v>
      </c>
      <c r="N1565" s="266"/>
    </row>
    <row r="1566" spans="1:14">
      <c r="A1566" s="262">
        <v>148</v>
      </c>
      <c r="B1566" s="263" t="s">
        <v>142</v>
      </c>
      <c r="C1566" s="264">
        <f>IF(B1566&lt;&gt;"",MATCH(B1566,'Exhibitor names'!$B$19:$B$118,0),"")</f>
        <v>38</v>
      </c>
      <c r="D1566" s="265">
        <v>2504</v>
      </c>
      <c r="E1566" s="266">
        <v>25</v>
      </c>
      <c r="F1566" s="267" t="s">
        <v>252</v>
      </c>
      <c r="G1566" s="267" t="s">
        <v>263</v>
      </c>
      <c r="H1566" s="268" t="s">
        <v>463</v>
      </c>
      <c r="I1566" s="265">
        <v>57</v>
      </c>
      <c r="J1566" s="265">
        <v>2020</v>
      </c>
      <c r="K1566" s="272" t="s">
        <v>486</v>
      </c>
      <c r="L1566" s="273" t="s">
        <v>244</v>
      </c>
      <c r="M1566" s="266">
        <f t="shared" si="26"/>
        <v>148</v>
      </c>
      <c r="N1566" s="266"/>
    </row>
    <row r="1567" spans="1:14">
      <c r="A1567" s="262">
        <v>149</v>
      </c>
      <c r="B1567" s="263" t="s">
        <v>142</v>
      </c>
      <c r="C1567" s="264">
        <f>IF(B1567&lt;&gt;"",MATCH(B1567,'Exhibitor names'!$B$19:$B$118,0),"")</f>
        <v>38</v>
      </c>
      <c r="D1567" s="265">
        <v>2504</v>
      </c>
      <c r="E1567" s="266">
        <v>25</v>
      </c>
      <c r="F1567" s="267" t="s">
        <v>252</v>
      </c>
      <c r="G1567" s="267" t="s">
        <v>263</v>
      </c>
      <c r="H1567" s="268" t="s">
        <v>463</v>
      </c>
      <c r="I1567" s="265">
        <v>56</v>
      </c>
      <c r="J1567" s="265">
        <v>2020</v>
      </c>
      <c r="K1567" s="272" t="s">
        <v>486</v>
      </c>
      <c r="L1567" s="273" t="s">
        <v>244</v>
      </c>
      <c r="M1567" s="266">
        <f t="shared" si="26"/>
        <v>149</v>
      </c>
      <c r="N1567" s="266"/>
    </row>
    <row r="1568" spans="1:14">
      <c r="A1568" s="262">
        <v>150</v>
      </c>
      <c r="B1568" s="263" t="s">
        <v>142</v>
      </c>
      <c r="C1568" s="264">
        <f>IF(B1568&lt;&gt;"",MATCH(B1568,'Exhibitor names'!$B$19:$B$118,0),"")</f>
        <v>38</v>
      </c>
      <c r="D1568" s="265">
        <v>2504</v>
      </c>
      <c r="E1568" s="266">
        <v>25</v>
      </c>
      <c r="F1568" s="267" t="s">
        <v>252</v>
      </c>
      <c r="G1568" s="267" t="s">
        <v>263</v>
      </c>
      <c r="H1568" s="268" t="s">
        <v>463</v>
      </c>
      <c r="I1568" s="265">
        <v>96</v>
      </c>
      <c r="J1568" s="265">
        <v>2020</v>
      </c>
      <c r="K1568" s="272" t="s">
        <v>486</v>
      </c>
      <c r="L1568" s="273" t="s">
        <v>244</v>
      </c>
      <c r="M1568" s="266">
        <f t="shared" si="26"/>
        <v>150</v>
      </c>
      <c r="N1568" s="266"/>
    </row>
    <row r="1569" spans="1:14">
      <c r="A1569" s="262">
        <v>154</v>
      </c>
      <c r="B1569" s="263" t="s">
        <v>142</v>
      </c>
      <c r="C1569" s="264">
        <f>IF(B1569&lt;&gt;"",MATCH(B1569,'Exhibitor names'!$B$19:$B$118,0),"")</f>
        <v>38</v>
      </c>
      <c r="D1569" s="265">
        <v>2801</v>
      </c>
      <c r="E1569" s="266">
        <v>28</v>
      </c>
      <c r="F1569" s="267" t="s">
        <v>248</v>
      </c>
      <c r="G1569" s="267" t="s">
        <v>261</v>
      </c>
      <c r="H1569" s="268" t="s">
        <v>462</v>
      </c>
      <c r="I1569" s="265">
        <v>22</v>
      </c>
      <c r="J1569" s="265">
        <v>2019</v>
      </c>
      <c r="K1569" s="272" t="s">
        <v>488</v>
      </c>
      <c r="L1569" s="273" t="s">
        <v>244</v>
      </c>
      <c r="M1569" s="266">
        <f t="shared" si="26"/>
        <v>154</v>
      </c>
      <c r="N1569" s="266"/>
    </row>
    <row r="1570" spans="1:14">
      <c r="A1570" s="262">
        <v>155</v>
      </c>
      <c r="B1570" s="263" t="s">
        <v>142</v>
      </c>
      <c r="C1570" s="264">
        <f>IF(B1570&lt;&gt;"",MATCH(B1570,'Exhibitor names'!$B$19:$B$118,0),"")</f>
        <v>38</v>
      </c>
      <c r="D1570" s="265">
        <v>3302</v>
      </c>
      <c r="E1570" s="266">
        <v>33</v>
      </c>
      <c r="F1570" s="267" t="s">
        <v>248</v>
      </c>
      <c r="G1570" s="267" t="s">
        <v>263</v>
      </c>
      <c r="H1570" s="268" t="s">
        <v>463</v>
      </c>
      <c r="I1570" s="265">
        <v>74</v>
      </c>
      <c r="J1570" s="265">
        <v>2020</v>
      </c>
      <c r="K1570" s="272" t="s">
        <v>489</v>
      </c>
      <c r="L1570" s="273" t="s">
        <v>244</v>
      </c>
      <c r="M1570" s="266">
        <f t="shared" si="26"/>
        <v>155</v>
      </c>
      <c r="N1570" s="266"/>
    </row>
    <row r="1571" spans="1:14">
      <c r="A1571" s="262">
        <v>156</v>
      </c>
      <c r="B1571" s="263" t="s">
        <v>142</v>
      </c>
      <c r="C1571" s="264">
        <f>IF(B1571&lt;&gt;"",MATCH(B1571,'Exhibitor names'!$B$19:$B$118,0),"")</f>
        <v>38</v>
      </c>
      <c r="D1571" s="265">
        <v>3304</v>
      </c>
      <c r="E1571" s="266">
        <v>33</v>
      </c>
      <c r="F1571" s="267" t="s">
        <v>252</v>
      </c>
      <c r="G1571" s="267" t="s">
        <v>263</v>
      </c>
      <c r="H1571" s="268" t="s">
        <v>463</v>
      </c>
      <c r="I1571" s="265">
        <v>80</v>
      </c>
      <c r="J1571" s="265">
        <v>2020</v>
      </c>
      <c r="K1571" s="272" t="s">
        <v>489</v>
      </c>
      <c r="L1571" s="273" t="s">
        <v>244</v>
      </c>
      <c r="M1571" s="266">
        <f t="shared" si="26"/>
        <v>156</v>
      </c>
      <c r="N1571" s="266"/>
    </row>
    <row r="1572" spans="1:14">
      <c r="A1572" s="262">
        <v>157</v>
      </c>
      <c r="B1572" s="263" t="s">
        <v>142</v>
      </c>
      <c r="C1572" s="264">
        <f>IF(B1572&lt;&gt;"",MATCH(B1572,'Exhibitor names'!$B$19:$B$118,0),"")</f>
        <v>38</v>
      </c>
      <c r="D1572" s="265">
        <v>3102</v>
      </c>
      <c r="E1572" s="266">
        <v>31</v>
      </c>
      <c r="F1572" s="267" t="s">
        <v>248</v>
      </c>
      <c r="G1572" s="267" t="s">
        <v>263</v>
      </c>
      <c r="H1572" s="268" t="s">
        <v>463</v>
      </c>
      <c r="I1572" s="265">
        <v>79</v>
      </c>
      <c r="J1572" s="265">
        <v>2020</v>
      </c>
      <c r="K1572" s="272" t="s">
        <v>490</v>
      </c>
      <c r="L1572" s="273" t="s">
        <v>244</v>
      </c>
      <c r="M1572" s="266">
        <f t="shared" si="26"/>
        <v>157</v>
      </c>
      <c r="N1572" s="266"/>
    </row>
    <row r="1573" spans="1:14">
      <c r="A1573" s="262">
        <v>158</v>
      </c>
      <c r="B1573" s="263" t="s">
        <v>142</v>
      </c>
      <c r="C1573" s="264">
        <f>IF(B1573&lt;&gt;"",MATCH(B1573,'Exhibitor names'!$B$19:$B$118,0),"")</f>
        <v>38</v>
      </c>
      <c r="D1573" s="265">
        <v>3004</v>
      </c>
      <c r="E1573" s="266">
        <v>30</v>
      </c>
      <c r="F1573" s="267" t="s">
        <v>252</v>
      </c>
      <c r="G1573" s="267" t="s">
        <v>263</v>
      </c>
      <c r="H1573" s="268" t="s">
        <v>463</v>
      </c>
      <c r="I1573" s="265">
        <v>44</v>
      </c>
      <c r="J1573" s="265">
        <v>2020</v>
      </c>
      <c r="K1573" s="272" t="s">
        <v>491</v>
      </c>
      <c r="L1573" s="273" t="s">
        <v>244</v>
      </c>
      <c r="M1573" s="266">
        <f t="shared" si="26"/>
        <v>158</v>
      </c>
      <c r="N1573" s="266"/>
    </row>
    <row r="1574" spans="1:14">
      <c r="A1574" s="262">
        <v>161</v>
      </c>
      <c r="B1574" s="263" t="s">
        <v>219</v>
      </c>
      <c r="C1574" s="264">
        <f>IF(B1574&lt;&gt;"",MATCH(B1574,'Exhibitor names'!$B$19:$B$118,0),"")</f>
        <v>66</v>
      </c>
      <c r="D1574" s="265">
        <v>3303</v>
      </c>
      <c r="E1574" s="266">
        <v>33</v>
      </c>
      <c r="F1574" s="267" t="s">
        <v>252</v>
      </c>
      <c r="G1574" s="267" t="s">
        <v>261</v>
      </c>
      <c r="H1574" s="268" t="s">
        <v>432</v>
      </c>
      <c r="I1574" s="265">
        <v>153</v>
      </c>
      <c r="J1574" s="265">
        <v>2019</v>
      </c>
      <c r="K1574" s="272" t="s">
        <v>492</v>
      </c>
      <c r="L1574" s="273" t="s">
        <v>241</v>
      </c>
      <c r="M1574" s="266">
        <f t="shared" si="26"/>
        <v>161</v>
      </c>
      <c r="N1574" s="266"/>
    </row>
    <row r="1575" spans="1:14">
      <c r="A1575" s="262">
        <v>162</v>
      </c>
      <c r="B1575" s="263" t="s">
        <v>219</v>
      </c>
      <c r="C1575" s="264">
        <f>IF(B1575&lt;&gt;"",MATCH(B1575,'Exhibitor names'!$B$19:$B$118,0),"")</f>
        <v>66</v>
      </c>
      <c r="D1575" s="265">
        <v>3002</v>
      </c>
      <c r="E1575" s="266">
        <v>30</v>
      </c>
      <c r="F1575" s="267" t="s">
        <v>248</v>
      </c>
      <c r="G1575" s="267" t="s">
        <v>263</v>
      </c>
      <c r="H1575" s="268" t="s">
        <v>432</v>
      </c>
      <c r="I1575" s="265">
        <v>150</v>
      </c>
      <c r="J1575" s="265">
        <v>2020</v>
      </c>
      <c r="K1575" s="272" t="s">
        <v>491</v>
      </c>
      <c r="L1575" s="273" t="s">
        <v>241</v>
      </c>
      <c r="M1575" s="266">
        <f t="shared" si="26"/>
        <v>162</v>
      </c>
      <c r="N1575" s="266"/>
    </row>
    <row r="1576" spans="1:14">
      <c r="A1576" s="262">
        <v>163</v>
      </c>
      <c r="B1576" s="263" t="s">
        <v>217</v>
      </c>
      <c r="C1576" s="264">
        <f>IF(B1576&lt;&gt;"",MATCH(B1576,'Exhibitor names'!$B$19:$B$118,0),"")</f>
        <v>64</v>
      </c>
      <c r="D1576" s="265">
        <v>2801</v>
      </c>
      <c r="E1576" s="266">
        <v>28</v>
      </c>
      <c r="F1576" s="267" t="s">
        <v>248</v>
      </c>
      <c r="G1576" s="267" t="s">
        <v>261</v>
      </c>
      <c r="H1576" s="268" t="s">
        <v>436</v>
      </c>
      <c r="I1576" s="265">
        <v>18</v>
      </c>
      <c r="J1576" s="265">
        <v>2018</v>
      </c>
      <c r="K1576" s="272" t="s">
        <v>488</v>
      </c>
      <c r="L1576" s="273" t="s">
        <v>241</v>
      </c>
      <c r="M1576" s="266">
        <f t="shared" si="26"/>
        <v>163</v>
      </c>
      <c r="N1576" s="266"/>
    </row>
    <row r="1577" spans="1:14">
      <c r="A1577" s="262">
        <v>164</v>
      </c>
      <c r="B1577" s="263" t="s">
        <v>218</v>
      </c>
      <c r="C1577" s="264">
        <f>IF(B1577&lt;&gt;"",MATCH(B1577,'Exhibitor names'!$B$19:$B$118,0),"")</f>
        <v>65</v>
      </c>
      <c r="D1577" s="265">
        <v>2402</v>
      </c>
      <c r="E1577" s="266">
        <v>24</v>
      </c>
      <c r="F1577" s="267" t="s">
        <v>248</v>
      </c>
      <c r="G1577" s="267" t="s">
        <v>263</v>
      </c>
      <c r="H1577" s="268" t="s">
        <v>469</v>
      </c>
      <c r="I1577" s="265">
        <v>26</v>
      </c>
      <c r="J1577" s="265">
        <v>2020</v>
      </c>
      <c r="K1577" s="272" t="s">
        <v>493</v>
      </c>
      <c r="L1577" s="273" t="s">
        <v>244</v>
      </c>
      <c r="M1577" s="266">
        <f t="shared" si="26"/>
        <v>164</v>
      </c>
      <c r="N1577" s="266"/>
    </row>
    <row r="1578" spans="1:14">
      <c r="A1578" s="262">
        <v>165</v>
      </c>
      <c r="B1578" s="263" t="s">
        <v>216</v>
      </c>
      <c r="C1578" s="264">
        <f>IF(B1578&lt;&gt;"",MATCH(B1578,'Exhibitor names'!$B$19:$B$118,0),"")</f>
        <v>63</v>
      </c>
      <c r="D1578" s="265">
        <v>3002</v>
      </c>
      <c r="E1578" s="266">
        <v>30</v>
      </c>
      <c r="F1578" s="267" t="s">
        <v>248</v>
      </c>
      <c r="G1578" s="267" t="s">
        <v>263</v>
      </c>
      <c r="H1578" s="268" t="s">
        <v>442</v>
      </c>
      <c r="I1578" s="265">
        <v>192</v>
      </c>
      <c r="J1578" s="265">
        <v>2020</v>
      </c>
      <c r="K1578" s="272" t="s">
        <v>494</v>
      </c>
      <c r="L1578" s="273" t="s">
        <v>241</v>
      </c>
      <c r="M1578" s="266">
        <f t="shared" si="26"/>
        <v>165</v>
      </c>
      <c r="N1578" s="266"/>
    </row>
    <row r="1579" spans="1:14">
      <c r="A1579" s="262">
        <v>167</v>
      </c>
      <c r="B1579" s="263" t="s">
        <v>120</v>
      </c>
      <c r="C1579" s="264">
        <f>IF(B1579&lt;&gt;"",MATCH(B1579,'Exhibitor names'!$B$19:$B$118,0),"")</f>
        <v>29</v>
      </c>
      <c r="D1579" s="265">
        <v>3101</v>
      </c>
      <c r="E1579" s="266">
        <v>31</v>
      </c>
      <c r="F1579" s="267" t="s">
        <v>248</v>
      </c>
      <c r="G1579" s="267" t="s">
        <v>261</v>
      </c>
      <c r="H1579" s="268" t="s">
        <v>465</v>
      </c>
      <c r="I1579" s="265">
        <v>29</v>
      </c>
      <c r="J1579" s="265">
        <v>2019</v>
      </c>
      <c r="K1579" s="272" t="s">
        <v>495</v>
      </c>
      <c r="L1579" s="273" t="s">
        <v>244</v>
      </c>
      <c r="M1579" s="266">
        <f t="shared" si="26"/>
        <v>167</v>
      </c>
      <c r="N1579" s="266"/>
    </row>
    <row r="1580" spans="1:14">
      <c r="A1580" s="262">
        <v>168</v>
      </c>
      <c r="B1580" s="263" t="s">
        <v>120</v>
      </c>
      <c r="C1580" s="264">
        <f>IF(B1580&lt;&gt;"",MATCH(B1580,'Exhibitor names'!$B$19:$B$118,0),"")</f>
        <v>29</v>
      </c>
      <c r="D1580" s="265">
        <v>2901</v>
      </c>
      <c r="E1580" s="266">
        <v>29</v>
      </c>
      <c r="F1580" s="267" t="s">
        <v>248</v>
      </c>
      <c r="G1580" s="267" t="s">
        <v>261</v>
      </c>
      <c r="H1580" s="268" t="s">
        <v>465</v>
      </c>
      <c r="I1580" s="265">
        <v>167</v>
      </c>
      <c r="J1580" s="265">
        <v>2019</v>
      </c>
      <c r="K1580" s="272" t="s">
        <v>496</v>
      </c>
      <c r="L1580" s="273" t="s">
        <v>244</v>
      </c>
      <c r="M1580" s="266">
        <f t="shared" si="26"/>
        <v>168</v>
      </c>
      <c r="N1580" s="266"/>
    </row>
    <row r="1581" spans="1:14">
      <c r="A1581" s="262">
        <v>169</v>
      </c>
      <c r="B1581" s="263" t="s">
        <v>120</v>
      </c>
      <c r="C1581" s="264">
        <f>IF(B1581&lt;&gt;"",MATCH(B1581,'Exhibitor names'!$B$19:$B$118,0),"")</f>
        <v>29</v>
      </c>
      <c r="D1581" s="265">
        <v>2401</v>
      </c>
      <c r="E1581" s="266">
        <v>24</v>
      </c>
      <c r="F1581" s="267" t="s">
        <v>248</v>
      </c>
      <c r="G1581" s="267" t="s">
        <v>261</v>
      </c>
      <c r="H1581" s="268" t="s">
        <v>465</v>
      </c>
      <c r="I1581" s="265">
        <v>71</v>
      </c>
      <c r="J1581" s="265">
        <v>2019</v>
      </c>
      <c r="K1581" s="272" t="s">
        <v>493</v>
      </c>
      <c r="L1581" s="273" t="s">
        <v>244</v>
      </c>
      <c r="M1581" s="266">
        <f t="shared" si="26"/>
        <v>169</v>
      </c>
      <c r="N1581" s="266"/>
    </row>
    <row r="1582" spans="1:14">
      <c r="A1582" s="262">
        <v>170</v>
      </c>
      <c r="B1582" s="263" t="s">
        <v>120</v>
      </c>
      <c r="C1582" s="264">
        <f>IF(B1582&lt;&gt;"",MATCH(B1582,'Exhibitor names'!$B$19:$B$118,0),"")</f>
        <v>29</v>
      </c>
      <c r="D1582" s="265">
        <v>2803</v>
      </c>
      <c r="E1582" s="266">
        <v>28</v>
      </c>
      <c r="F1582" s="267" t="s">
        <v>252</v>
      </c>
      <c r="G1582" s="267" t="s">
        <v>261</v>
      </c>
      <c r="H1582" s="268" t="s">
        <v>465</v>
      </c>
      <c r="I1582" s="265">
        <v>76</v>
      </c>
      <c r="J1582" s="265">
        <v>2019</v>
      </c>
      <c r="K1582" s="272" t="s">
        <v>488</v>
      </c>
      <c r="L1582" s="273" t="s">
        <v>244</v>
      </c>
      <c r="M1582" s="266">
        <f t="shared" si="26"/>
        <v>170</v>
      </c>
      <c r="N1582" s="266"/>
    </row>
    <row r="1583" spans="1:14">
      <c r="A1583" s="262">
        <v>171</v>
      </c>
      <c r="B1583" s="263" t="s">
        <v>120</v>
      </c>
      <c r="C1583" s="264">
        <f>IF(B1583&lt;&gt;"",MATCH(B1583,'Exhibitor names'!$B$19:$B$118,0),"")</f>
        <v>29</v>
      </c>
      <c r="D1583" s="265">
        <v>3303</v>
      </c>
      <c r="E1583" s="266">
        <v>33</v>
      </c>
      <c r="F1583" s="267" t="s">
        <v>252</v>
      </c>
      <c r="G1583" s="267" t="s">
        <v>261</v>
      </c>
      <c r="H1583" s="268" t="s">
        <v>472</v>
      </c>
      <c r="I1583" s="265">
        <v>63</v>
      </c>
      <c r="J1583" s="265">
        <v>2019</v>
      </c>
      <c r="K1583" s="272" t="s">
        <v>497</v>
      </c>
      <c r="L1583" s="273" t="s">
        <v>244</v>
      </c>
      <c r="M1583" s="266">
        <f t="shared" si="26"/>
        <v>171</v>
      </c>
      <c r="N1583" s="266"/>
    </row>
    <row r="1584" spans="1:14">
      <c r="A1584" s="262">
        <v>172</v>
      </c>
      <c r="B1584" s="263" t="s">
        <v>220</v>
      </c>
      <c r="C1584" s="264">
        <f>IF(B1584&lt;&gt;"",MATCH(B1584,'Exhibitor names'!$B$19:$B$118,0),"")</f>
        <v>67</v>
      </c>
      <c r="D1584" s="265">
        <v>2401</v>
      </c>
      <c r="E1584" s="266">
        <v>24</v>
      </c>
      <c r="F1584" s="267" t="s">
        <v>248</v>
      </c>
      <c r="G1584" s="267" t="s">
        <v>261</v>
      </c>
      <c r="H1584" s="268" t="s">
        <v>405</v>
      </c>
      <c r="I1584" s="265">
        <v>167</v>
      </c>
      <c r="J1584" s="265">
        <v>2018</v>
      </c>
      <c r="K1584" s="272" t="s">
        <v>498</v>
      </c>
      <c r="L1584" s="273" t="s">
        <v>238</v>
      </c>
      <c r="M1584" s="266">
        <f t="shared" si="26"/>
        <v>172</v>
      </c>
      <c r="N1584" s="266"/>
    </row>
    <row r="1585" spans="1:14">
      <c r="A1585" s="262">
        <v>173</v>
      </c>
      <c r="B1585" s="263" t="s">
        <v>220</v>
      </c>
      <c r="C1585" s="264">
        <f>IF(B1585&lt;&gt;"",MATCH(B1585,'Exhibitor names'!$B$19:$B$118,0),"")</f>
        <v>67</v>
      </c>
      <c r="D1585" s="265">
        <v>2604</v>
      </c>
      <c r="E1585" s="266">
        <v>26</v>
      </c>
      <c r="F1585" s="267" t="s">
        <v>252</v>
      </c>
      <c r="G1585" s="267" t="s">
        <v>263</v>
      </c>
      <c r="H1585" s="268" t="s">
        <v>405</v>
      </c>
      <c r="I1585" s="265">
        <v>61</v>
      </c>
      <c r="J1585" s="265">
        <v>2020</v>
      </c>
      <c r="K1585" s="272" t="s">
        <v>499</v>
      </c>
      <c r="L1585" s="273" t="s">
        <v>238</v>
      </c>
      <c r="M1585" s="266">
        <f t="shared" si="26"/>
        <v>173</v>
      </c>
      <c r="N1585" s="266"/>
    </row>
    <row r="1586" spans="1:14">
      <c r="A1586" s="262">
        <v>174</v>
      </c>
      <c r="B1586" s="263" t="s">
        <v>230</v>
      </c>
      <c r="C1586" s="264">
        <f>IF(B1586&lt;&gt;"",MATCH(B1586,'Exhibitor names'!$B$19:$B$118,0),"")</f>
        <v>77</v>
      </c>
      <c r="D1586" s="265">
        <v>3302</v>
      </c>
      <c r="E1586" s="266">
        <v>33</v>
      </c>
      <c r="F1586" s="267" t="s">
        <v>248</v>
      </c>
      <c r="G1586" s="267" t="s">
        <v>263</v>
      </c>
      <c r="H1586" s="268" t="s">
        <v>474</v>
      </c>
      <c r="I1586" s="265">
        <v>27</v>
      </c>
      <c r="J1586" s="265">
        <v>2020</v>
      </c>
      <c r="K1586" s="272" t="s">
        <v>492</v>
      </c>
      <c r="L1586" s="273" t="s">
        <v>244</v>
      </c>
      <c r="M1586" s="266">
        <f t="shared" si="26"/>
        <v>174</v>
      </c>
      <c r="N1586" s="266"/>
    </row>
    <row r="1587" spans="1:14">
      <c r="A1587" s="262">
        <v>175</v>
      </c>
      <c r="B1587" s="263" t="s">
        <v>230</v>
      </c>
      <c r="C1587" s="264">
        <f>IF(B1587&lt;&gt;"",MATCH(B1587,'Exhibitor names'!$B$19:$B$118,0),"")</f>
        <v>77</v>
      </c>
      <c r="D1587" s="265">
        <v>3302</v>
      </c>
      <c r="E1587" s="266">
        <v>33</v>
      </c>
      <c r="F1587" s="267" t="s">
        <v>248</v>
      </c>
      <c r="G1587" s="267" t="s">
        <v>263</v>
      </c>
      <c r="H1587" s="268" t="s">
        <v>474</v>
      </c>
      <c r="I1587" s="265">
        <v>28</v>
      </c>
      <c r="J1587" s="265">
        <v>2020</v>
      </c>
      <c r="K1587" s="272" t="s">
        <v>497</v>
      </c>
      <c r="L1587" s="273" t="s">
        <v>244</v>
      </c>
      <c r="M1587" s="266">
        <f t="shared" si="26"/>
        <v>175</v>
      </c>
      <c r="N1587" s="266"/>
    </row>
    <row r="1588" spans="1:14">
      <c r="A1588" s="262">
        <v>177</v>
      </c>
      <c r="B1588" s="263" t="s">
        <v>228</v>
      </c>
      <c r="C1588" s="264">
        <f>IF(B1588&lt;&gt;"",MATCH(B1588,'Exhibitor names'!$B$19:$B$118,0),"")</f>
        <v>75</v>
      </c>
      <c r="D1588" s="265">
        <v>3103</v>
      </c>
      <c r="E1588" s="266">
        <v>31</v>
      </c>
      <c r="F1588" s="267" t="s">
        <v>252</v>
      </c>
      <c r="G1588" s="267" t="s">
        <v>261</v>
      </c>
      <c r="H1588" s="268" t="s">
        <v>500</v>
      </c>
      <c r="I1588" s="265">
        <v>7</v>
      </c>
      <c r="J1588" s="265">
        <v>2019</v>
      </c>
      <c r="K1588" s="272" t="s">
        <v>501</v>
      </c>
      <c r="L1588" s="273" t="s">
        <v>238</v>
      </c>
      <c r="M1588" s="266">
        <f t="shared" si="26"/>
        <v>177</v>
      </c>
      <c r="N1588" s="266"/>
    </row>
    <row r="1589" spans="1:14">
      <c r="A1589" s="262">
        <v>178</v>
      </c>
      <c r="B1589" s="263" t="s">
        <v>228</v>
      </c>
      <c r="C1589" s="264">
        <f>IF(B1589&lt;&gt;"",MATCH(B1589,'Exhibitor names'!$B$19:$B$118,0),"")</f>
        <v>75</v>
      </c>
      <c r="D1589" s="265">
        <v>3603</v>
      </c>
      <c r="E1589" s="266">
        <v>36</v>
      </c>
      <c r="F1589" s="267" t="s">
        <v>252</v>
      </c>
      <c r="G1589" s="267" t="s">
        <v>261</v>
      </c>
      <c r="H1589" s="268" t="s">
        <v>398</v>
      </c>
      <c r="I1589" s="265">
        <v>21</v>
      </c>
      <c r="J1589" s="265">
        <v>2019</v>
      </c>
      <c r="K1589" s="272" t="s">
        <v>502</v>
      </c>
      <c r="L1589" s="273" t="s">
        <v>238</v>
      </c>
      <c r="M1589" s="266">
        <f t="shared" si="26"/>
        <v>178</v>
      </c>
      <c r="N1589" s="266"/>
    </row>
    <row r="1590" spans="1:14">
      <c r="A1590" s="262">
        <v>179</v>
      </c>
      <c r="B1590" s="263" t="s">
        <v>215</v>
      </c>
      <c r="C1590" s="264">
        <f>IF(B1590&lt;&gt;"",MATCH(B1590,'Exhibitor names'!$B$19:$B$118,0),"")</f>
        <v>62</v>
      </c>
      <c r="D1590" s="265">
        <v>2804</v>
      </c>
      <c r="E1590" s="266">
        <v>28</v>
      </c>
      <c r="F1590" s="267" t="s">
        <v>252</v>
      </c>
      <c r="G1590" s="267" t="s">
        <v>263</v>
      </c>
      <c r="H1590" s="268" t="s">
        <v>449</v>
      </c>
      <c r="I1590" s="265">
        <v>3</v>
      </c>
      <c r="J1590" s="265">
        <v>2020</v>
      </c>
      <c r="K1590" s="272" t="s">
        <v>503</v>
      </c>
      <c r="L1590" s="273" t="s">
        <v>241</v>
      </c>
      <c r="M1590" s="266">
        <f t="shared" si="26"/>
        <v>179</v>
      </c>
      <c r="N1590" s="266"/>
    </row>
    <row r="1591" spans="1:14">
      <c r="A1591" s="262">
        <v>183</v>
      </c>
      <c r="B1591" s="263" t="s">
        <v>227</v>
      </c>
      <c r="C1591" s="264">
        <f>IF(B1591&lt;&gt;"",MATCH(B1591,'Exhibitor names'!$B$19:$B$118,0),"")</f>
        <v>74</v>
      </c>
      <c r="D1591" s="265">
        <v>2401</v>
      </c>
      <c r="E1591" s="266">
        <v>24</v>
      </c>
      <c r="F1591" s="267" t="s">
        <v>248</v>
      </c>
      <c r="G1591" s="267" t="s">
        <v>261</v>
      </c>
      <c r="H1591" s="268" t="s">
        <v>504</v>
      </c>
      <c r="I1591" s="265">
        <v>21</v>
      </c>
      <c r="J1591" s="265">
        <v>2018</v>
      </c>
      <c r="K1591" s="272" t="s">
        <v>505</v>
      </c>
      <c r="L1591" s="273" t="s">
        <v>238</v>
      </c>
      <c r="M1591" s="266">
        <f t="shared" si="26"/>
        <v>183</v>
      </c>
      <c r="N1591" s="266"/>
    </row>
    <row r="1592" spans="1:14">
      <c r="A1592" s="262">
        <v>184</v>
      </c>
      <c r="B1592" s="263" t="s">
        <v>226</v>
      </c>
      <c r="C1592" s="264">
        <f>IF(B1592&lt;&gt;"",MATCH(B1592,'Exhibitor names'!$B$19:$B$118,0),"")</f>
        <v>73</v>
      </c>
      <c r="D1592" s="265">
        <v>3201</v>
      </c>
      <c r="E1592" s="266">
        <v>32</v>
      </c>
      <c r="F1592" s="267" t="s">
        <v>248</v>
      </c>
      <c r="G1592" s="267" t="s">
        <v>261</v>
      </c>
      <c r="H1592" s="268" t="s">
        <v>385</v>
      </c>
      <c r="I1592" s="265">
        <v>55</v>
      </c>
      <c r="J1592" s="265">
        <v>2019</v>
      </c>
      <c r="K1592" s="272" t="s">
        <v>506</v>
      </c>
      <c r="L1592" s="273" t="s">
        <v>238</v>
      </c>
      <c r="M1592" s="266">
        <f t="shared" si="26"/>
        <v>184</v>
      </c>
      <c r="N1592" s="266"/>
    </row>
    <row r="1593" spans="1:14">
      <c r="A1593" s="262">
        <v>185</v>
      </c>
      <c r="B1593" s="263" t="s">
        <v>226</v>
      </c>
      <c r="C1593" s="264">
        <f>IF(B1593&lt;&gt;"",MATCH(B1593,'Exhibitor names'!$B$19:$B$118,0),"")</f>
        <v>73</v>
      </c>
      <c r="D1593" s="265">
        <v>3204</v>
      </c>
      <c r="E1593" s="266">
        <v>32</v>
      </c>
      <c r="F1593" s="267" t="s">
        <v>252</v>
      </c>
      <c r="G1593" s="267" t="s">
        <v>263</v>
      </c>
      <c r="H1593" s="268" t="s">
        <v>385</v>
      </c>
      <c r="I1593" s="265">
        <v>35</v>
      </c>
      <c r="J1593" s="265">
        <v>2020</v>
      </c>
      <c r="K1593" s="272" t="s">
        <v>507</v>
      </c>
      <c r="L1593" s="273" t="s">
        <v>238</v>
      </c>
      <c r="M1593" s="266">
        <f t="shared" si="26"/>
        <v>185</v>
      </c>
      <c r="N1593" s="266"/>
    </row>
    <row r="1594" spans="1:14">
      <c r="A1594" s="262">
        <v>186</v>
      </c>
      <c r="B1594" s="263" t="s">
        <v>226</v>
      </c>
      <c r="C1594" s="264">
        <f>IF(B1594&lt;&gt;"",MATCH(B1594,'Exhibitor names'!$B$19:$B$118,0),"")</f>
        <v>73</v>
      </c>
      <c r="D1594" s="265">
        <v>3202</v>
      </c>
      <c r="E1594" s="266">
        <v>32</v>
      </c>
      <c r="F1594" s="267" t="s">
        <v>248</v>
      </c>
      <c r="G1594" s="267" t="s">
        <v>263</v>
      </c>
      <c r="H1594" s="268" t="s">
        <v>385</v>
      </c>
      <c r="I1594" s="265">
        <v>54</v>
      </c>
      <c r="J1594" s="265">
        <v>2020</v>
      </c>
      <c r="K1594" s="272" t="s">
        <v>506</v>
      </c>
      <c r="L1594" s="273" t="s">
        <v>238</v>
      </c>
      <c r="M1594" s="266">
        <f t="shared" si="26"/>
        <v>186</v>
      </c>
      <c r="N1594" s="266"/>
    </row>
    <row r="1595" spans="1:14">
      <c r="A1595" s="262">
        <v>187</v>
      </c>
      <c r="B1595" s="263" t="s">
        <v>142</v>
      </c>
      <c r="C1595" s="264">
        <f>IF(B1595&lt;&gt;"",MATCH(B1595,'Exhibitor names'!$B$19:$B$118,0),"")</f>
        <v>38</v>
      </c>
      <c r="D1595" s="265">
        <v>3002</v>
      </c>
      <c r="E1595" s="266">
        <v>30</v>
      </c>
      <c r="F1595" s="267" t="s">
        <v>248</v>
      </c>
      <c r="G1595" s="267" t="s">
        <v>263</v>
      </c>
      <c r="H1595" s="268" t="s">
        <v>463</v>
      </c>
      <c r="I1595" s="265">
        <v>5</v>
      </c>
      <c r="J1595" s="265">
        <v>2020</v>
      </c>
      <c r="K1595" s="272" t="s">
        <v>491</v>
      </c>
      <c r="L1595" s="273" t="s">
        <v>244</v>
      </c>
      <c r="M1595" s="266">
        <f t="shared" si="26"/>
        <v>187</v>
      </c>
      <c r="N1595" s="266"/>
    </row>
    <row r="1596" spans="1:14">
      <c r="A1596" s="262"/>
      <c r="B1596" s="263"/>
      <c r="C1596" s="264" t="str">
        <f>IF(B1596&lt;&gt;"",MATCH(B1596,'Exhibitor names'!$B$19:$B$118,0),"")</f>
        <v/>
      </c>
      <c r="D1596" s="269"/>
      <c r="E1596" s="266"/>
      <c r="F1596" s="267"/>
      <c r="G1596" s="267"/>
      <c r="H1596" s="270"/>
      <c r="I1596" s="269"/>
      <c r="J1596" s="269"/>
      <c r="K1596" s="272"/>
      <c r="L1596" s="273"/>
      <c r="M1596" s="266" t="str">
        <f t="shared" si="26"/>
        <v/>
      </c>
      <c r="N1596" s="266"/>
    </row>
    <row r="1597" spans="1:14">
      <c r="A1597" s="262"/>
      <c r="B1597" s="263"/>
      <c r="C1597" s="264" t="str">
        <f>IF(B1597&lt;&gt;"",MATCH(B1597,'Exhibitor names'!$B$19:$B$118,0),"")</f>
        <v/>
      </c>
      <c r="D1597" s="269"/>
      <c r="E1597" s="266"/>
      <c r="F1597" s="267"/>
      <c r="G1597" s="267"/>
      <c r="H1597" s="270"/>
      <c r="I1597" s="269"/>
      <c r="J1597" s="269"/>
      <c r="K1597" s="272"/>
      <c r="L1597" s="273"/>
      <c r="M1597" s="266" t="str">
        <f t="shared" si="26"/>
        <v/>
      </c>
      <c r="N1597" s="266"/>
    </row>
    <row r="1598" spans="1:14">
      <c r="A1598" s="262"/>
      <c r="B1598" s="263"/>
      <c r="C1598" s="264" t="str">
        <f>IF(B1598&lt;&gt;"",MATCH(B1598,'Exhibitor names'!$B$19:$B$118,0),"")</f>
        <v/>
      </c>
      <c r="D1598" s="269"/>
      <c r="E1598" s="266"/>
      <c r="F1598" s="267"/>
      <c r="G1598" s="267"/>
      <c r="H1598" s="270"/>
      <c r="I1598" s="269"/>
      <c r="J1598" s="269"/>
      <c r="K1598" s="272"/>
      <c r="L1598" s="273"/>
      <c r="M1598" s="266" t="str">
        <f t="shared" si="26"/>
        <v/>
      </c>
      <c r="N1598" s="266"/>
    </row>
    <row r="1599" spans="1:14">
      <c r="A1599" s="262"/>
      <c r="B1599" s="263"/>
      <c r="C1599" s="264" t="str">
        <f>IF(B1599&lt;&gt;"",MATCH(B1599,'Exhibitor names'!$B$19:$B$118,0),"")</f>
        <v/>
      </c>
      <c r="D1599" s="269"/>
      <c r="E1599" s="266"/>
      <c r="F1599" s="267"/>
      <c r="G1599" s="267"/>
      <c r="H1599" s="270"/>
      <c r="I1599" s="269"/>
      <c r="J1599" s="269"/>
      <c r="K1599" s="272"/>
      <c r="L1599" s="273"/>
      <c r="M1599" s="266" t="str">
        <f t="shared" si="26"/>
        <v/>
      </c>
      <c r="N1599" s="266"/>
    </row>
    <row r="1600" spans="1:14">
      <c r="A1600" s="262"/>
      <c r="B1600" s="263"/>
      <c r="C1600" s="264" t="str">
        <f>IF(B1600&lt;&gt;"",MATCH(B1600,'Exhibitor names'!$B$19:$B$118,0),"")</f>
        <v/>
      </c>
      <c r="D1600" s="269"/>
      <c r="E1600" s="266"/>
      <c r="F1600" s="267"/>
      <c r="G1600" s="267"/>
      <c r="H1600" s="270"/>
      <c r="I1600" s="269"/>
      <c r="J1600" s="269"/>
      <c r="K1600" s="272"/>
      <c r="L1600" s="273"/>
      <c r="M1600" s="266" t="str">
        <f t="shared" si="26"/>
        <v/>
      </c>
      <c r="N1600" s="266"/>
    </row>
    <row r="1601" spans="1:14">
      <c r="A1601" s="262"/>
      <c r="B1601" s="263"/>
      <c r="C1601" s="264" t="str">
        <f>IF(B1601&lt;&gt;"",MATCH(B1601,'Exhibitor names'!$B$19:$B$118,0),"")</f>
        <v/>
      </c>
      <c r="D1601" s="269"/>
      <c r="E1601" s="266"/>
      <c r="F1601" s="267"/>
      <c r="G1601" s="267"/>
      <c r="H1601" s="270"/>
      <c r="I1601" s="269"/>
      <c r="J1601" s="269"/>
      <c r="K1601" s="272"/>
      <c r="L1601" s="273"/>
      <c r="M1601" s="266" t="str">
        <f t="shared" si="26"/>
        <v/>
      </c>
      <c r="N1601" s="266"/>
    </row>
    <row r="1602" spans="1:14">
      <c r="A1602" s="262"/>
      <c r="B1602" s="263"/>
      <c r="C1602" s="264" t="str">
        <f>IF(B1602&lt;&gt;"",MATCH(B1602,'Exhibitor names'!$B$19:$B$118,0),"")</f>
        <v/>
      </c>
      <c r="D1602" s="269"/>
      <c r="E1602" s="266"/>
      <c r="F1602" s="267"/>
      <c r="G1602" s="267"/>
      <c r="H1602" s="270"/>
      <c r="I1602" s="269"/>
      <c r="J1602" s="269"/>
      <c r="K1602" s="272"/>
      <c r="L1602" s="273"/>
      <c r="M1602" s="266" t="str">
        <f t="shared" si="26"/>
        <v/>
      </c>
      <c r="N1602" s="266"/>
    </row>
    <row r="1603" spans="1:14">
      <c r="A1603" s="262"/>
      <c r="B1603" s="263"/>
      <c r="C1603" s="264" t="str">
        <f>IF(B1603&lt;&gt;"",MATCH(B1603,'Exhibitor names'!$B$19:$B$118,0),"")</f>
        <v/>
      </c>
      <c r="D1603" s="269"/>
      <c r="E1603" s="266"/>
      <c r="F1603" s="267"/>
      <c r="G1603" s="267"/>
      <c r="H1603" s="270"/>
      <c r="I1603" s="269"/>
      <c r="J1603" s="269"/>
      <c r="K1603" s="272"/>
      <c r="L1603" s="273"/>
      <c r="M1603" s="266" t="str">
        <f t="shared" si="26"/>
        <v/>
      </c>
      <c r="N1603" s="266"/>
    </row>
    <row r="1604" spans="1:14">
      <c r="A1604" s="262"/>
      <c r="B1604" s="263"/>
      <c r="C1604" s="264" t="str">
        <f>IF(B1604&lt;&gt;"",MATCH(B1604,'Exhibitor names'!$B$19:$B$118,0),"")</f>
        <v/>
      </c>
      <c r="D1604" s="269"/>
      <c r="E1604" s="266"/>
      <c r="F1604" s="267"/>
      <c r="G1604" s="267"/>
      <c r="H1604" s="270"/>
      <c r="I1604" s="269"/>
      <c r="J1604" s="269"/>
      <c r="K1604" s="272"/>
      <c r="L1604" s="273"/>
      <c r="M1604" s="266" t="str">
        <f t="shared" si="26"/>
        <v/>
      </c>
      <c r="N1604" s="266"/>
    </row>
    <row r="1605" spans="1:14">
      <c r="A1605" s="262"/>
      <c r="B1605" s="263"/>
      <c r="C1605" s="264" t="str">
        <f>IF(B1605&lt;&gt;"",MATCH(B1605,'Exhibitor names'!$B$19:$B$118,0),"")</f>
        <v/>
      </c>
      <c r="D1605" s="269"/>
      <c r="E1605" s="266"/>
      <c r="F1605" s="267"/>
      <c r="G1605" s="267"/>
      <c r="H1605" s="270"/>
      <c r="I1605" s="269"/>
      <c r="J1605" s="269"/>
      <c r="K1605" s="272"/>
      <c r="L1605" s="273"/>
      <c r="M1605" s="266" t="str">
        <f t="shared" si="26"/>
        <v/>
      </c>
      <c r="N1605" s="266"/>
    </row>
    <row r="1606" spans="1:14">
      <c r="A1606" s="262"/>
      <c r="B1606" s="263"/>
      <c r="C1606" s="264" t="str">
        <f>IF(B1606&lt;&gt;"",MATCH(B1606,'Exhibitor names'!$B$19:$B$118,0),"")</f>
        <v/>
      </c>
      <c r="D1606" s="269"/>
      <c r="E1606" s="266"/>
      <c r="F1606" s="267"/>
      <c r="G1606" s="267"/>
      <c r="H1606" s="270"/>
      <c r="I1606" s="269"/>
      <c r="J1606" s="269"/>
      <c r="K1606" s="272"/>
      <c r="L1606" s="273"/>
      <c r="M1606" s="266" t="str">
        <f t="shared" si="26"/>
        <v/>
      </c>
      <c r="N1606" s="266"/>
    </row>
    <row r="1607" spans="1:14">
      <c r="A1607" s="262"/>
      <c r="B1607" s="263"/>
      <c r="C1607" s="264" t="str">
        <f>IF(B1607&lt;&gt;"",MATCH(B1607,'Exhibitor names'!$B$19:$B$118,0),"")</f>
        <v/>
      </c>
      <c r="D1607" s="269"/>
      <c r="E1607" s="266"/>
      <c r="F1607" s="267"/>
      <c r="G1607" s="267"/>
      <c r="H1607" s="270"/>
      <c r="I1607" s="269"/>
      <c r="J1607" s="269"/>
      <c r="K1607" s="272"/>
      <c r="L1607" s="273"/>
      <c r="M1607" s="266" t="str">
        <f t="shared" si="26"/>
        <v/>
      </c>
      <c r="N1607" s="266"/>
    </row>
    <row r="1608" spans="1:14">
      <c r="A1608" s="262"/>
      <c r="B1608" s="263"/>
      <c r="C1608" s="264" t="str">
        <f>IF(B1608&lt;&gt;"",MATCH(B1608,'Exhibitor names'!$B$19:$B$118,0),"")</f>
        <v/>
      </c>
      <c r="D1608" s="269"/>
      <c r="E1608" s="266"/>
      <c r="F1608" s="267"/>
      <c r="G1608" s="267"/>
      <c r="H1608" s="270"/>
      <c r="I1608" s="269"/>
      <c r="J1608" s="269"/>
      <c r="K1608" s="272"/>
      <c r="L1608" s="273"/>
      <c r="M1608" s="266" t="str">
        <f t="shared" si="26"/>
        <v/>
      </c>
      <c r="N1608" s="266"/>
    </row>
    <row r="1609" spans="1:14">
      <c r="A1609" s="262"/>
      <c r="B1609" s="263"/>
      <c r="C1609" s="264" t="str">
        <f>IF(B1609&lt;&gt;"",MATCH(B1609,'Exhibitor names'!$B$19:$B$118,0),"")</f>
        <v/>
      </c>
      <c r="D1609" s="269"/>
      <c r="E1609" s="266"/>
      <c r="F1609" s="267"/>
      <c r="G1609" s="267"/>
      <c r="H1609" s="270"/>
      <c r="I1609" s="269"/>
      <c r="J1609" s="269"/>
      <c r="K1609" s="272"/>
      <c r="L1609" s="273"/>
      <c r="M1609" s="266" t="str">
        <f t="shared" si="26"/>
        <v/>
      </c>
      <c r="N1609" s="266"/>
    </row>
    <row r="1610" spans="1:14">
      <c r="A1610" s="262"/>
      <c r="B1610" s="263"/>
      <c r="C1610" s="264" t="str">
        <f>IF(B1610&lt;&gt;"",MATCH(B1610,'Exhibitor names'!$B$19:$B$118,0),"")</f>
        <v/>
      </c>
      <c r="D1610" s="269"/>
      <c r="E1610" s="266"/>
      <c r="F1610" s="267"/>
      <c r="G1610" s="267"/>
      <c r="H1610" s="270"/>
      <c r="I1610" s="269"/>
      <c r="J1610" s="269"/>
      <c r="K1610" s="272"/>
      <c r="L1610" s="273"/>
      <c r="M1610" s="266" t="str">
        <f t="shared" si="26"/>
        <v/>
      </c>
      <c r="N1610" s="266"/>
    </row>
    <row r="1611" spans="1:14">
      <c r="A1611" s="262"/>
      <c r="B1611" s="263"/>
      <c r="C1611" s="264" t="str">
        <f>IF(B1611&lt;&gt;"",MATCH(B1611,'Exhibitor names'!$B$19:$B$118,0),"")</f>
        <v/>
      </c>
      <c r="D1611" s="269"/>
      <c r="E1611" s="266"/>
      <c r="F1611" s="267"/>
      <c r="G1611" s="267"/>
      <c r="H1611" s="270"/>
      <c r="I1611" s="269"/>
      <c r="J1611" s="269"/>
      <c r="K1611" s="272"/>
      <c r="L1611" s="273"/>
      <c r="M1611" s="266" t="str">
        <f t="shared" si="26"/>
        <v/>
      </c>
      <c r="N1611" s="266"/>
    </row>
    <row r="1612" spans="1:14">
      <c r="A1612" s="262"/>
      <c r="B1612" s="263"/>
      <c r="C1612" s="264" t="str">
        <f>IF(B1612&lt;&gt;"",MATCH(B1612,'Exhibitor names'!$B$19:$B$118,0),"")</f>
        <v/>
      </c>
      <c r="D1612" s="269"/>
      <c r="E1612" s="266"/>
      <c r="F1612" s="267"/>
      <c r="G1612" s="267"/>
      <c r="H1612" s="270"/>
      <c r="I1612" s="269"/>
      <c r="J1612" s="269"/>
      <c r="K1612" s="272"/>
      <c r="L1612" s="273"/>
      <c r="M1612" s="266" t="str">
        <f t="shared" si="26"/>
        <v/>
      </c>
      <c r="N1612" s="266"/>
    </row>
    <row r="1613" spans="1:14">
      <c r="A1613" s="262"/>
      <c r="B1613" s="263"/>
      <c r="C1613" s="264" t="str">
        <f>IF(B1613&lt;&gt;"",MATCH(B1613,'Exhibitor names'!$B$19:$B$118,0),"")</f>
        <v/>
      </c>
      <c r="D1613" s="269"/>
      <c r="E1613" s="266"/>
      <c r="F1613" s="267"/>
      <c r="G1613" s="267"/>
      <c r="H1613" s="270"/>
      <c r="I1613" s="269"/>
      <c r="J1613" s="269"/>
      <c r="K1613" s="272"/>
      <c r="L1613" s="273"/>
      <c r="M1613" s="266" t="str">
        <f t="shared" si="26"/>
        <v/>
      </c>
      <c r="N1613" s="266"/>
    </row>
    <row r="1614" spans="1:14">
      <c r="A1614" s="262"/>
      <c r="B1614" s="263"/>
      <c r="C1614" s="264" t="str">
        <f>IF(B1614&lt;&gt;"",MATCH(B1614,'Exhibitor names'!$B$19:$B$118,0),"")</f>
        <v/>
      </c>
      <c r="D1614" s="269"/>
      <c r="E1614" s="266"/>
      <c r="F1614" s="267"/>
      <c r="G1614" s="267"/>
      <c r="H1614" s="270"/>
      <c r="I1614" s="269"/>
      <c r="J1614" s="269"/>
      <c r="K1614" s="272"/>
      <c r="L1614" s="273"/>
      <c r="M1614" s="266" t="str">
        <f t="shared" si="26"/>
        <v/>
      </c>
      <c r="N1614" s="266"/>
    </row>
    <row r="1615" spans="1:14">
      <c r="A1615" s="262"/>
      <c r="B1615" s="263"/>
      <c r="C1615" s="264" t="str">
        <f>IF(B1615&lt;&gt;"",MATCH(B1615,'Exhibitor names'!$B$19:$B$118,0),"")</f>
        <v/>
      </c>
      <c r="D1615" s="269"/>
      <c r="E1615" s="266"/>
      <c r="F1615" s="267"/>
      <c r="G1615" s="267"/>
      <c r="H1615" s="270"/>
      <c r="I1615" s="269"/>
      <c r="J1615" s="269"/>
      <c r="K1615" s="272"/>
      <c r="L1615" s="273"/>
      <c r="M1615" s="266" t="str">
        <f t="shared" si="26"/>
        <v/>
      </c>
      <c r="N1615" s="266"/>
    </row>
    <row r="1616" spans="1:14">
      <c r="A1616" s="262"/>
      <c r="B1616" s="263"/>
      <c r="C1616" s="264" t="str">
        <f>IF(B1616&lt;&gt;"",MATCH(B1616,'Exhibitor names'!$B$19:$B$118,0),"")</f>
        <v/>
      </c>
      <c r="D1616" s="269"/>
      <c r="E1616" s="266"/>
      <c r="F1616" s="267"/>
      <c r="G1616" s="267"/>
      <c r="H1616" s="270"/>
      <c r="I1616" s="269"/>
      <c r="J1616" s="269"/>
      <c r="K1616" s="272"/>
      <c r="L1616" s="273"/>
      <c r="M1616" s="266" t="str">
        <f t="shared" si="26"/>
        <v/>
      </c>
      <c r="N1616" s="266"/>
    </row>
    <row r="1617" spans="1:14">
      <c r="A1617" s="262"/>
      <c r="B1617" s="263"/>
      <c r="C1617" s="264" t="str">
        <f>IF(B1617&lt;&gt;"",MATCH(B1617,'Exhibitor names'!$B$19:$B$118,0),"")</f>
        <v/>
      </c>
      <c r="D1617" s="269"/>
      <c r="E1617" s="266"/>
      <c r="F1617" s="267"/>
      <c r="G1617" s="267"/>
      <c r="H1617" s="270"/>
      <c r="I1617" s="269"/>
      <c r="J1617" s="269"/>
      <c r="K1617" s="272"/>
      <c r="L1617" s="273"/>
      <c r="M1617" s="266" t="str">
        <f t="shared" si="26"/>
        <v/>
      </c>
      <c r="N1617" s="266"/>
    </row>
    <row r="1618" spans="1:14">
      <c r="A1618" s="262"/>
      <c r="B1618" s="263"/>
      <c r="C1618" s="264" t="str">
        <f>IF(B1618&lt;&gt;"",MATCH(B1618,'Exhibitor names'!$B$19:$B$118,0),"")</f>
        <v/>
      </c>
      <c r="D1618" s="269"/>
      <c r="E1618" s="266"/>
      <c r="F1618" s="267"/>
      <c r="G1618" s="267"/>
      <c r="H1618" s="270"/>
      <c r="I1618" s="269"/>
      <c r="J1618" s="269"/>
      <c r="K1618" s="272"/>
      <c r="L1618" s="273"/>
      <c r="M1618" s="266" t="str">
        <f t="shared" si="26"/>
        <v/>
      </c>
      <c r="N1618" s="266"/>
    </row>
    <row r="1619" spans="1:14">
      <c r="A1619" s="262"/>
      <c r="B1619" s="263"/>
      <c r="C1619" s="264" t="str">
        <f>IF(B1619&lt;&gt;"",MATCH(B1619,'Exhibitor names'!$B$19:$B$118,0),"")</f>
        <v/>
      </c>
      <c r="D1619" s="269"/>
      <c r="E1619" s="266"/>
      <c r="F1619" s="267"/>
      <c r="G1619" s="267"/>
      <c r="H1619" s="270"/>
      <c r="I1619" s="269"/>
      <c r="J1619" s="269"/>
      <c r="K1619" s="272"/>
      <c r="L1619" s="273"/>
      <c r="M1619" s="266" t="str">
        <f t="shared" si="26"/>
        <v/>
      </c>
      <c r="N1619" s="266"/>
    </row>
    <row r="1620" spans="1:14">
      <c r="A1620" s="262"/>
      <c r="B1620" s="263"/>
      <c r="C1620" s="264" t="str">
        <f>IF(B1620&lt;&gt;"",MATCH(B1620,'Exhibitor names'!$B$19:$B$118,0),"")</f>
        <v/>
      </c>
      <c r="D1620" s="269"/>
      <c r="E1620" s="266"/>
      <c r="F1620" s="267"/>
      <c r="G1620" s="267"/>
      <c r="H1620" s="270"/>
      <c r="I1620" s="269"/>
      <c r="J1620" s="269"/>
      <c r="K1620" s="272"/>
      <c r="L1620" s="273"/>
      <c r="M1620" s="266" t="str">
        <f t="shared" si="26"/>
        <v/>
      </c>
      <c r="N1620" s="266"/>
    </row>
    <row r="1621" spans="1:14">
      <c r="A1621" s="262"/>
      <c r="B1621" s="263"/>
      <c r="C1621" s="264" t="str">
        <f>IF(B1621&lt;&gt;"",MATCH(B1621,'Exhibitor names'!$B$19:$B$118,0),"")</f>
        <v/>
      </c>
      <c r="D1621" s="269"/>
      <c r="E1621" s="266"/>
      <c r="F1621" s="267"/>
      <c r="G1621" s="267"/>
      <c r="H1621" s="270"/>
      <c r="I1621" s="269"/>
      <c r="J1621" s="269"/>
      <c r="K1621" s="272"/>
      <c r="L1621" s="273"/>
      <c r="M1621" s="266" t="str">
        <f t="shared" si="26"/>
        <v/>
      </c>
      <c r="N1621" s="266"/>
    </row>
    <row r="1622" spans="1:14">
      <c r="A1622" s="262"/>
      <c r="B1622" s="263"/>
      <c r="C1622" s="264" t="str">
        <f>IF(B1622&lt;&gt;"",MATCH(B1622,'Exhibitor names'!$B$19:$B$118,0),"")</f>
        <v/>
      </c>
      <c r="D1622" s="269"/>
      <c r="E1622" s="266"/>
      <c r="F1622" s="267"/>
      <c r="G1622" s="267"/>
      <c r="H1622" s="270"/>
      <c r="I1622" s="269"/>
      <c r="J1622" s="269"/>
      <c r="K1622" s="272"/>
      <c r="L1622" s="273"/>
      <c r="M1622" s="266" t="str">
        <f t="shared" si="26"/>
        <v/>
      </c>
      <c r="N1622" s="266"/>
    </row>
    <row r="1623" spans="1:14">
      <c r="A1623" s="262"/>
      <c r="B1623" s="263"/>
      <c r="C1623" s="264" t="str">
        <f>IF(B1623&lt;&gt;"",MATCH(B1623,'Exhibitor names'!$B$19:$B$118,0),"")</f>
        <v/>
      </c>
      <c r="D1623" s="269"/>
      <c r="E1623" s="266"/>
      <c r="F1623" s="267"/>
      <c r="G1623" s="267"/>
      <c r="H1623" s="270"/>
      <c r="I1623" s="269"/>
      <c r="J1623" s="269"/>
      <c r="K1623" s="272"/>
      <c r="L1623" s="273"/>
      <c r="M1623" s="266" t="str">
        <f t="shared" si="26"/>
        <v/>
      </c>
      <c r="N1623" s="266"/>
    </row>
    <row r="1624" spans="1:14">
      <c r="A1624" s="262"/>
      <c r="B1624" s="263"/>
      <c r="C1624" s="264" t="str">
        <f>IF(B1624&lt;&gt;"",MATCH(B1624,'Exhibitor names'!$B$19:$B$118,0),"")</f>
        <v/>
      </c>
      <c r="D1624" s="269"/>
      <c r="E1624" s="266"/>
      <c r="F1624" s="267"/>
      <c r="G1624" s="267"/>
      <c r="H1624" s="270"/>
      <c r="I1624" s="269"/>
      <c r="J1624" s="269"/>
      <c r="K1624" s="272"/>
      <c r="L1624" s="273"/>
      <c r="M1624" s="266" t="str">
        <f t="shared" si="26"/>
        <v/>
      </c>
      <c r="N1624" s="266"/>
    </row>
    <row r="1625" spans="1:14">
      <c r="A1625" s="262"/>
      <c r="B1625" s="263"/>
      <c r="C1625" s="264" t="str">
        <f>IF(B1625&lt;&gt;"",MATCH(B1625,'Exhibitor names'!$B$19:$B$118,0),"")</f>
        <v/>
      </c>
      <c r="D1625" s="269"/>
      <c r="E1625" s="266"/>
      <c r="F1625" s="267"/>
      <c r="G1625" s="267"/>
      <c r="H1625" s="270"/>
      <c r="I1625" s="269"/>
      <c r="J1625" s="269"/>
      <c r="K1625" s="272"/>
      <c r="L1625" s="273"/>
      <c r="M1625" s="266" t="str">
        <f t="shared" ref="M1625:M1688" si="27">IF(AND($A1625&lt;&gt;"",$C1625&lt;&gt;"",$D1625&lt;&gt;"",$H1625&lt;&gt;"",$I1625&lt;&gt;"",$J1625&lt;&gt;"",$L1625&lt;&gt;""),$A1625,"")</f>
        <v/>
      </c>
      <c r="N1625" s="266"/>
    </row>
    <row r="1626" spans="1:14">
      <c r="A1626" s="262"/>
      <c r="B1626" s="263"/>
      <c r="C1626" s="264" t="str">
        <f>IF(B1626&lt;&gt;"",MATCH(B1626,'Exhibitor names'!$B$19:$B$118,0),"")</f>
        <v/>
      </c>
      <c r="D1626" s="269"/>
      <c r="E1626" s="266"/>
      <c r="F1626" s="267"/>
      <c r="G1626" s="267"/>
      <c r="H1626" s="270"/>
      <c r="I1626" s="269"/>
      <c r="J1626" s="269"/>
      <c r="K1626" s="272"/>
      <c r="L1626" s="273"/>
      <c r="M1626" s="266" t="str">
        <f t="shared" si="27"/>
        <v/>
      </c>
      <c r="N1626" s="266"/>
    </row>
    <row r="1627" spans="1:14">
      <c r="A1627" s="262"/>
      <c r="B1627" s="263"/>
      <c r="C1627" s="264" t="str">
        <f>IF(B1627&lt;&gt;"",MATCH(B1627,'Exhibitor names'!$B$19:$B$118,0),"")</f>
        <v/>
      </c>
      <c r="D1627" s="269"/>
      <c r="E1627" s="266"/>
      <c r="F1627" s="267"/>
      <c r="G1627" s="267"/>
      <c r="H1627" s="270"/>
      <c r="I1627" s="269"/>
      <c r="J1627" s="269"/>
      <c r="K1627" s="272"/>
      <c r="L1627" s="273"/>
      <c r="M1627" s="266" t="str">
        <f t="shared" si="27"/>
        <v/>
      </c>
      <c r="N1627" s="266"/>
    </row>
    <row r="1628" spans="1:14">
      <c r="A1628" s="262"/>
      <c r="B1628" s="263"/>
      <c r="C1628" s="264" t="str">
        <f>IF(B1628&lt;&gt;"",MATCH(B1628,'Exhibitor names'!$B$19:$B$118,0),"")</f>
        <v/>
      </c>
      <c r="D1628" s="269"/>
      <c r="E1628" s="266"/>
      <c r="F1628" s="267"/>
      <c r="G1628" s="267"/>
      <c r="H1628" s="270"/>
      <c r="I1628" s="269"/>
      <c r="J1628" s="269"/>
      <c r="K1628" s="272"/>
      <c r="L1628" s="273"/>
      <c r="M1628" s="266" t="str">
        <f t="shared" si="27"/>
        <v/>
      </c>
      <c r="N1628" s="266"/>
    </row>
    <row r="1629" spans="1:14">
      <c r="A1629" s="262"/>
      <c r="B1629" s="263"/>
      <c r="C1629" s="264" t="str">
        <f>IF(B1629&lt;&gt;"",MATCH(B1629,'Exhibitor names'!$B$19:$B$118,0),"")</f>
        <v/>
      </c>
      <c r="D1629" s="269"/>
      <c r="E1629" s="266"/>
      <c r="F1629" s="267"/>
      <c r="G1629" s="267"/>
      <c r="H1629" s="270"/>
      <c r="I1629" s="269"/>
      <c r="J1629" s="269"/>
      <c r="K1629" s="272"/>
      <c r="L1629" s="273"/>
      <c r="M1629" s="266" t="str">
        <f t="shared" si="27"/>
        <v/>
      </c>
      <c r="N1629" s="266"/>
    </row>
    <row r="1630" spans="1:14">
      <c r="A1630" s="262"/>
      <c r="B1630" s="263"/>
      <c r="C1630" s="264" t="str">
        <f>IF(B1630&lt;&gt;"",MATCH(B1630,'Exhibitor names'!$B$19:$B$118,0),"")</f>
        <v/>
      </c>
      <c r="D1630" s="269"/>
      <c r="E1630" s="266"/>
      <c r="F1630" s="267"/>
      <c r="G1630" s="267"/>
      <c r="H1630" s="270"/>
      <c r="I1630" s="269"/>
      <c r="J1630" s="269"/>
      <c r="K1630" s="272"/>
      <c r="L1630" s="273"/>
      <c r="M1630" s="266" t="str">
        <f t="shared" si="27"/>
        <v/>
      </c>
      <c r="N1630" s="266"/>
    </row>
    <row r="1631" spans="1:14">
      <c r="A1631" s="262"/>
      <c r="B1631" s="263"/>
      <c r="C1631" s="264" t="str">
        <f>IF(B1631&lt;&gt;"",MATCH(B1631,'Exhibitor names'!$B$19:$B$118,0),"")</f>
        <v/>
      </c>
      <c r="D1631" s="269"/>
      <c r="E1631" s="266"/>
      <c r="F1631" s="267"/>
      <c r="G1631" s="267"/>
      <c r="H1631" s="270"/>
      <c r="I1631" s="269"/>
      <c r="J1631" s="269"/>
      <c r="K1631" s="272"/>
      <c r="L1631" s="273"/>
      <c r="M1631" s="266" t="str">
        <f t="shared" si="27"/>
        <v/>
      </c>
      <c r="N1631" s="266"/>
    </row>
    <row r="1632" spans="1:14">
      <c r="A1632" s="262"/>
      <c r="B1632" s="263"/>
      <c r="C1632" s="264" t="str">
        <f>IF(B1632&lt;&gt;"",MATCH(B1632,'Exhibitor names'!$B$19:$B$118,0),"")</f>
        <v/>
      </c>
      <c r="D1632" s="269"/>
      <c r="E1632" s="266"/>
      <c r="F1632" s="267"/>
      <c r="G1632" s="267"/>
      <c r="H1632" s="270"/>
      <c r="I1632" s="269"/>
      <c r="J1632" s="269"/>
      <c r="K1632" s="272"/>
      <c r="L1632" s="273"/>
      <c r="M1632" s="266" t="str">
        <f t="shared" si="27"/>
        <v/>
      </c>
      <c r="N1632" s="266"/>
    </row>
    <row r="1633" spans="1:14">
      <c r="A1633" s="262"/>
      <c r="B1633" s="263"/>
      <c r="C1633" s="264" t="str">
        <f>IF(B1633&lt;&gt;"",MATCH(B1633,'Exhibitor names'!$B$19:$B$118,0),"")</f>
        <v/>
      </c>
      <c r="D1633" s="269"/>
      <c r="E1633" s="266"/>
      <c r="F1633" s="267"/>
      <c r="G1633" s="267"/>
      <c r="H1633" s="270"/>
      <c r="I1633" s="269"/>
      <c r="J1633" s="269"/>
      <c r="K1633" s="272"/>
      <c r="L1633" s="273"/>
      <c r="M1633" s="266" t="str">
        <f t="shared" si="27"/>
        <v/>
      </c>
      <c r="N1633" s="266"/>
    </row>
    <row r="1634" spans="1:14">
      <c r="A1634" s="262"/>
      <c r="B1634" s="263"/>
      <c r="C1634" s="264" t="str">
        <f>IF(B1634&lt;&gt;"",MATCH(B1634,'Exhibitor names'!$B$19:$B$118,0),"")</f>
        <v/>
      </c>
      <c r="D1634" s="269"/>
      <c r="E1634" s="266"/>
      <c r="F1634" s="267"/>
      <c r="G1634" s="267"/>
      <c r="H1634" s="270"/>
      <c r="I1634" s="269"/>
      <c r="J1634" s="269"/>
      <c r="K1634" s="272"/>
      <c r="L1634" s="273"/>
      <c r="M1634" s="266" t="str">
        <f t="shared" si="27"/>
        <v/>
      </c>
      <c r="N1634" s="266"/>
    </row>
    <row r="1635" spans="1:14">
      <c r="A1635" s="262"/>
      <c r="B1635" s="263"/>
      <c r="C1635" s="264" t="str">
        <f>IF(B1635&lt;&gt;"",MATCH(B1635,'Exhibitor names'!$B$19:$B$118,0),"")</f>
        <v/>
      </c>
      <c r="D1635" s="269"/>
      <c r="E1635" s="266"/>
      <c r="F1635" s="267"/>
      <c r="G1635" s="267"/>
      <c r="H1635" s="270"/>
      <c r="I1635" s="269"/>
      <c r="J1635" s="269"/>
      <c r="K1635" s="272"/>
      <c r="L1635" s="273"/>
      <c r="M1635" s="266" t="str">
        <f t="shared" si="27"/>
        <v/>
      </c>
      <c r="N1635" s="266"/>
    </row>
    <row r="1636" spans="1:14">
      <c r="A1636" s="262"/>
      <c r="B1636" s="263"/>
      <c r="C1636" s="264" t="str">
        <f>IF(B1636&lt;&gt;"",MATCH(B1636,'Exhibitor names'!$B$19:$B$118,0),"")</f>
        <v/>
      </c>
      <c r="D1636" s="269"/>
      <c r="E1636" s="266"/>
      <c r="F1636" s="267"/>
      <c r="G1636" s="267"/>
      <c r="H1636" s="270"/>
      <c r="I1636" s="269"/>
      <c r="J1636" s="269"/>
      <c r="K1636" s="272"/>
      <c r="L1636" s="273"/>
      <c r="M1636" s="266" t="str">
        <f t="shared" si="27"/>
        <v/>
      </c>
      <c r="N1636" s="266"/>
    </row>
    <row r="1637" spans="1:14">
      <c r="A1637" s="262"/>
      <c r="B1637" s="263"/>
      <c r="C1637" s="264" t="str">
        <f>IF(B1637&lt;&gt;"",MATCH(B1637,'Exhibitor names'!$B$19:$B$118,0),"")</f>
        <v/>
      </c>
      <c r="D1637" s="269"/>
      <c r="E1637" s="266"/>
      <c r="F1637" s="267"/>
      <c r="G1637" s="267"/>
      <c r="H1637" s="270"/>
      <c r="I1637" s="269"/>
      <c r="J1637" s="269"/>
      <c r="K1637" s="272"/>
      <c r="L1637" s="273"/>
      <c r="M1637" s="266" t="str">
        <f t="shared" si="27"/>
        <v/>
      </c>
      <c r="N1637" s="266"/>
    </row>
    <row r="1638" spans="1:14">
      <c r="A1638" s="262"/>
      <c r="B1638" s="263"/>
      <c r="C1638" s="264" t="str">
        <f>IF(B1638&lt;&gt;"",MATCH(B1638,'Exhibitor names'!$B$19:$B$118,0),"")</f>
        <v/>
      </c>
      <c r="D1638" s="269"/>
      <c r="E1638" s="266"/>
      <c r="F1638" s="267"/>
      <c r="G1638" s="267"/>
      <c r="H1638" s="270"/>
      <c r="I1638" s="269"/>
      <c r="J1638" s="269"/>
      <c r="K1638" s="272"/>
      <c r="L1638" s="273"/>
      <c r="M1638" s="266" t="str">
        <f t="shared" si="27"/>
        <v/>
      </c>
      <c r="N1638" s="266"/>
    </row>
    <row r="1639" spans="1:14">
      <c r="A1639" s="262"/>
      <c r="B1639" s="263"/>
      <c r="C1639" s="264" t="str">
        <f>IF(B1639&lt;&gt;"",MATCH(B1639,'Exhibitor names'!$B$19:$B$118,0),"")</f>
        <v/>
      </c>
      <c r="D1639" s="269"/>
      <c r="E1639" s="266"/>
      <c r="F1639" s="267"/>
      <c r="G1639" s="267"/>
      <c r="H1639" s="270"/>
      <c r="I1639" s="269"/>
      <c r="J1639" s="269"/>
      <c r="K1639" s="272"/>
      <c r="L1639" s="273"/>
      <c r="M1639" s="266" t="str">
        <f t="shared" si="27"/>
        <v/>
      </c>
      <c r="N1639" s="266"/>
    </row>
    <row r="1640" spans="1:14">
      <c r="A1640" s="262"/>
      <c r="B1640" s="263"/>
      <c r="C1640" s="264" t="str">
        <f>IF(B1640&lt;&gt;"",MATCH(B1640,'Exhibitor names'!$B$19:$B$118,0),"")</f>
        <v/>
      </c>
      <c r="D1640" s="269"/>
      <c r="E1640" s="266"/>
      <c r="F1640" s="267"/>
      <c r="G1640" s="267"/>
      <c r="H1640" s="270"/>
      <c r="I1640" s="269"/>
      <c r="J1640" s="269"/>
      <c r="K1640" s="272"/>
      <c r="L1640" s="273"/>
      <c r="M1640" s="266" t="str">
        <f t="shared" si="27"/>
        <v/>
      </c>
      <c r="N1640" s="266"/>
    </row>
    <row r="1641" spans="1:14">
      <c r="A1641" s="262"/>
      <c r="B1641" s="263"/>
      <c r="C1641" s="264" t="str">
        <f>IF(B1641&lt;&gt;"",MATCH(B1641,'Exhibitor names'!$B$19:$B$118,0),"")</f>
        <v/>
      </c>
      <c r="D1641" s="269"/>
      <c r="E1641" s="266"/>
      <c r="F1641" s="267"/>
      <c r="G1641" s="267"/>
      <c r="H1641" s="270"/>
      <c r="I1641" s="269"/>
      <c r="J1641" s="269"/>
      <c r="K1641" s="272"/>
      <c r="L1641" s="273"/>
      <c r="M1641" s="266" t="str">
        <f t="shared" si="27"/>
        <v/>
      </c>
      <c r="N1641" s="266"/>
    </row>
    <row r="1642" spans="1:14">
      <c r="A1642" s="262"/>
      <c r="B1642" s="263"/>
      <c r="C1642" s="264" t="str">
        <f>IF(B1642&lt;&gt;"",MATCH(B1642,'Exhibitor names'!$B$19:$B$118,0),"")</f>
        <v/>
      </c>
      <c r="D1642" s="269"/>
      <c r="E1642" s="266"/>
      <c r="F1642" s="267"/>
      <c r="G1642" s="267"/>
      <c r="H1642" s="270"/>
      <c r="I1642" s="269"/>
      <c r="J1642" s="269"/>
      <c r="K1642" s="272"/>
      <c r="L1642" s="273"/>
      <c r="M1642" s="266" t="str">
        <f t="shared" si="27"/>
        <v/>
      </c>
      <c r="N1642" s="266"/>
    </row>
    <row r="1643" spans="1:14">
      <c r="A1643" s="262"/>
      <c r="B1643" s="263"/>
      <c r="C1643" s="264" t="str">
        <f>IF(B1643&lt;&gt;"",MATCH(B1643,'Exhibitor names'!$B$19:$B$118,0),"")</f>
        <v/>
      </c>
      <c r="D1643" s="269"/>
      <c r="E1643" s="266"/>
      <c r="F1643" s="267"/>
      <c r="G1643" s="267"/>
      <c r="H1643" s="270"/>
      <c r="I1643" s="269"/>
      <c r="J1643" s="269"/>
      <c r="K1643" s="272"/>
      <c r="L1643" s="273"/>
      <c r="M1643" s="266" t="str">
        <f t="shared" si="27"/>
        <v/>
      </c>
      <c r="N1643" s="266"/>
    </row>
    <row r="1644" spans="1:14">
      <c r="A1644" s="262"/>
      <c r="B1644" s="263"/>
      <c r="C1644" s="264" t="str">
        <f>IF(B1644&lt;&gt;"",MATCH(B1644,'Exhibitor names'!$B$19:$B$118,0),"")</f>
        <v/>
      </c>
      <c r="D1644" s="269"/>
      <c r="E1644" s="266"/>
      <c r="F1644" s="267"/>
      <c r="G1644" s="267"/>
      <c r="H1644" s="270"/>
      <c r="I1644" s="269"/>
      <c r="J1644" s="269"/>
      <c r="K1644" s="272"/>
      <c r="L1644" s="273"/>
      <c r="M1644" s="266" t="str">
        <f t="shared" si="27"/>
        <v/>
      </c>
      <c r="N1644" s="266"/>
    </row>
    <row r="1645" spans="1:14">
      <c r="A1645" s="262"/>
      <c r="B1645" s="263"/>
      <c r="C1645" s="264" t="str">
        <f>IF(B1645&lt;&gt;"",MATCH(B1645,'Exhibitor names'!$B$19:$B$118,0),"")</f>
        <v/>
      </c>
      <c r="D1645" s="269"/>
      <c r="E1645" s="266"/>
      <c r="F1645" s="267"/>
      <c r="G1645" s="267"/>
      <c r="H1645" s="270"/>
      <c r="I1645" s="269"/>
      <c r="J1645" s="269"/>
      <c r="K1645" s="272"/>
      <c r="L1645" s="273"/>
      <c r="M1645" s="266" t="str">
        <f t="shared" si="27"/>
        <v/>
      </c>
      <c r="N1645" s="266"/>
    </row>
    <row r="1646" spans="1:14">
      <c r="A1646" s="262"/>
      <c r="B1646" s="263"/>
      <c r="C1646" s="264" t="str">
        <f>IF(B1646&lt;&gt;"",MATCH(B1646,'Exhibitor names'!$B$19:$B$118,0),"")</f>
        <v/>
      </c>
      <c r="D1646" s="269"/>
      <c r="E1646" s="266"/>
      <c r="F1646" s="267"/>
      <c r="G1646" s="267"/>
      <c r="H1646" s="270"/>
      <c r="I1646" s="269"/>
      <c r="J1646" s="269"/>
      <c r="K1646" s="272"/>
      <c r="L1646" s="273"/>
      <c r="M1646" s="266" t="str">
        <f t="shared" si="27"/>
        <v/>
      </c>
      <c r="N1646" s="266"/>
    </row>
    <row r="1647" spans="1:14">
      <c r="A1647" s="262"/>
      <c r="B1647" s="263"/>
      <c r="C1647" s="264" t="str">
        <f>IF(B1647&lt;&gt;"",MATCH(B1647,'Exhibitor names'!$B$19:$B$118,0),"")</f>
        <v/>
      </c>
      <c r="D1647" s="269"/>
      <c r="E1647" s="266"/>
      <c r="F1647" s="267"/>
      <c r="G1647" s="267"/>
      <c r="H1647" s="270"/>
      <c r="I1647" s="269"/>
      <c r="J1647" s="269"/>
      <c r="K1647" s="272"/>
      <c r="L1647" s="273"/>
      <c r="M1647" s="266" t="str">
        <f t="shared" si="27"/>
        <v/>
      </c>
      <c r="N1647" s="266"/>
    </row>
    <row r="1648" spans="1:14">
      <c r="A1648" s="262"/>
      <c r="B1648" s="263"/>
      <c r="C1648" s="264" t="str">
        <f>IF(B1648&lt;&gt;"",MATCH(B1648,'Exhibitor names'!$B$19:$B$118,0),"")</f>
        <v/>
      </c>
      <c r="D1648" s="269"/>
      <c r="E1648" s="266"/>
      <c r="F1648" s="267"/>
      <c r="G1648" s="267"/>
      <c r="H1648" s="270"/>
      <c r="I1648" s="269"/>
      <c r="J1648" s="269"/>
      <c r="K1648" s="272"/>
      <c r="L1648" s="273"/>
      <c r="M1648" s="266" t="str">
        <f t="shared" si="27"/>
        <v/>
      </c>
      <c r="N1648" s="266"/>
    </row>
    <row r="1649" spans="1:14">
      <c r="A1649" s="262"/>
      <c r="B1649" s="263"/>
      <c r="C1649" s="264" t="str">
        <f>IF(B1649&lt;&gt;"",MATCH(B1649,'Exhibitor names'!$B$19:$B$118,0),"")</f>
        <v/>
      </c>
      <c r="D1649" s="269"/>
      <c r="E1649" s="266"/>
      <c r="F1649" s="267"/>
      <c r="G1649" s="267"/>
      <c r="H1649" s="270"/>
      <c r="I1649" s="269"/>
      <c r="J1649" s="269"/>
      <c r="K1649" s="272"/>
      <c r="L1649" s="273"/>
      <c r="M1649" s="266" t="str">
        <f t="shared" si="27"/>
        <v/>
      </c>
      <c r="N1649" s="266"/>
    </row>
    <row r="1650" spans="1:14">
      <c r="A1650" s="262"/>
      <c r="B1650" s="263"/>
      <c r="C1650" s="264" t="str">
        <f>IF(B1650&lt;&gt;"",MATCH(B1650,'Exhibitor names'!$B$19:$B$118,0),"")</f>
        <v/>
      </c>
      <c r="D1650" s="269"/>
      <c r="E1650" s="266"/>
      <c r="F1650" s="267"/>
      <c r="G1650" s="267"/>
      <c r="H1650" s="270"/>
      <c r="I1650" s="269"/>
      <c r="J1650" s="269"/>
      <c r="K1650" s="272"/>
      <c r="L1650" s="273"/>
      <c r="M1650" s="266" t="str">
        <f t="shared" si="27"/>
        <v/>
      </c>
      <c r="N1650" s="266"/>
    </row>
    <row r="1651" spans="1:14">
      <c r="A1651" s="262"/>
      <c r="B1651" s="263"/>
      <c r="C1651" s="264" t="str">
        <f>IF(B1651&lt;&gt;"",MATCH(B1651,'Exhibitor names'!$B$19:$B$118,0),"")</f>
        <v/>
      </c>
      <c r="D1651" s="269"/>
      <c r="E1651" s="266"/>
      <c r="F1651" s="267"/>
      <c r="G1651" s="267"/>
      <c r="H1651" s="270"/>
      <c r="I1651" s="269"/>
      <c r="J1651" s="269"/>
      <c r="K1651" s="272"/>
      <c r="L1651" s="273"/>
      <c r="M1651" s="266" t="str">
        <f t="shared" si="27"/>
        <v/>
      </c>
      <c r="N1651" s="266"/>
    </row>
    <row r="1652" spans="1:14">
      <c r="A1652" s="262"/>
      <c r="B1652" s="263"/>
      <c r="C1652" s="264" t="str">
        <f>IF(B1652&lt;&gt;"",MATCH(B1652,'Exhibitor names'!$B$19:$B$118,0),"")</f>
        <v/>
      </c>
      <c r="D1652" s="269"/>
      <c r="E1652" s="266"/>
      <c r="F1652" s="267"/>
      <c r="G1652" s="267"/>
      <c r="H1652" s="270"/>
      <c r="I1652" s="269"/>
      <c r="J1652" s="269"/>
      <c r="K1652" s="272"/>
      <c r="L1652" s="273"/>
      <c r="M1652" s="266" t="str">
        <f t="shared" si="27"/>
        <v/>
      </c>
      <c r="N1652" s="266"/>
    </row>
    <row r="1653" spans="1:14">
      <c r="A1653" s="262"/>
      <c r="B1653" s="263"/>
      <c r="C1653" s="264" t="str">
        <f>IF(B1653&lt;&gt;"",MATCH(B1653,'Exhibitor names'!$B$19:$B$118,0),"")</f>
        <v/>
      </c>
      <c r="D1653" s="269"/>
      <c r="E1653" s="266"/>
      <c r="F1653" s="267"/>
      <c r="G1653" s="267"/>
      <c r="H1653" s="270"/>
      <c r="I1653" s="269"/>
      <c r="J1653" s="269"/>
      <c r="K1653" s="272"/>
      <c r="L1653" s="273"/>
      <c r="M1653" s="266" t="str">
        <f t="shared" si="27"/>
        <v/>
      </c>
      <c r="N1653" s="266"/>
    </row>
    <row r="1654" spans="1:14">
      <c r="A1654" s="262"/>
      <c r="B1654" s="263"/>
      <c r="C1654" s="264" t="str">
        <f>IF(B1654&lt;&gt;"",MATCH(B1654,'Exhibitor names'!$B$19:$B$118,0),"")</f>
        <v/>
      </c>
      <c r="D1654" s="269"/>
      <c r="E1654" s="266"/>
      <c r="F1654" s="267"/>
      <c r="G1654" s="267"/>
      <c r="H1654" s="270"/>
      <c r="I1654" s="269"/>
      <c r="J1654" s="269"/>
      <c r="K1654" s="272"/>
      <c r="L1654" s="273"/>
      <c r="M1654" s="266" t="str">
        <f t="shared" si="27"/>
        <v/>
      </c>
      <c r="N1654" s="266"/>
    </row>
    <row r="1655" spans="1:14">
      <c r="A1655" s="262"/>
      <c r="B1655" s="263"/>
      <c r="C1655" s="264" t="str">
        <f>IF(B1655&lt;&gt;"",MATCH(B1655,'Exhibitor names'!$B$19:$B$118,0),"")</f>
        <v/>
      </c>
      <c r="D1655" s="269"/>
      <c r="E1655" s="266"/>
      <c r="F1655" s="267"/>
      <c r="G1655" s="267"/>
      <c r="H1655" s="270"/>
      <c r="I1655" s="269"/>
      <c r="J1655" s="269"/>
      <c r="K1655" s="272"/>
      <c r="L1655" s="273"/>
      <c r="M1655" s="266" t="str">
        <f t="shared" si="27"/>
        <v/>
      </c>
      <c r="N1655" s="266"/>
    </row>
    <row r="1656" spans="1:14">
      <c r="A1656" s="262"/>
      <c r="B1656" s="263"/>
      <c r="C1656" s="264" t="str">
        <f>IF(B1656&lt;&gt;"",MATCH(B1656,'Exhibitor names'!$B$19:$B$118,0),"")</f>
        <v/>
      </c>
      <c r="D1656" s="269"/>
      <c r="E1656" s="266"/>
      <c r="F1656" s="267"/>
      <c r="G1656" s="267"/>
      <c r="H1656" s="270"/>
      <c r="I1656" s="269"/>
      <c r="J1656" s="269"/>
      <c r="K1656" s="272"/>
      <c r="L1656" s="273"/>
      <c r="M1656" s="266" t="str">
        <f t="shared" si="27"/>
        <v/>
      </c>
      <c r="N1656" s="266"/>
    </row>
    <row r="1657" spans="1:14">
      <c r="A1657" s="262"/>
      <c r="B1657" s="263"/>
      <c r="C1657" s="264" t="str">
        <f>IF(B1657&lt;&gt;"",MATCH(B1657,'Exhibitor names'!$B$19:$B$118,0),"")</f>
        <v/>
      </c>
      <c r="D1657" s="269"/>
      <c r="E1657" s="266"/>
      <c r="F1657" s="267"/>
      <c r="G1657" s="267"/>
      <c r="H1657" s="270"/>
      <c r="I1657" s="269"/>
      <c r="J1657" s="269"/>
      <c r="K1657" s="272"/>
      <c r="L1657" s="273"/>
      <c r="M1657" s="266" t="str">
        <f t="shared" si="27"/>
        <v/>
      </c>
      <c r="N1657" s="266"/>
    </row>
    <row r="1658" spans="1:14">
      <c r="A1658" s="262"/>
      <c r="B1658" s="263"/>
      <c r="C1658" s="264" t="str">
        <f>IF(B1658&lt;&gt;"",MATCH(B1658,'Exhibitor names'!$B$19:$B$118,0),"")</f>
        <v/>
      </c>
      <c r="D1658" s="269"/>
      <c r="E1658" s="266"/>
      <c r="F1658" s="267"/>
      <c r="G1658" s="267"/>
      <c r="H1658" s="270"/>
      <c r="I1658" s="269"/>
      <c r="J1658" s="269"/>
      <c r="K1658" s="272"/>
      <c r="L1658" s="273"/>
      <c r="M1658" s="266" t="str">
        <f t="shared" si="27"/>
        <v/>
      </c>
      <c r="N1658" s="266"/>
    </row>
    <row r="1659" spans="1:14">
      <c r="A1659" s="262"/>
      <c r="B1659" s="263"/>
      <c r="C1659" s="264" t="str">
        <f>IF(B1659&lt;&gt;"",MATCH(B1659,'Exhibitor names'!$B$19:$B$118,0),"")</f>
        <v/>
      </c>
      <c r="D1659" s="269"/>
      <c r="E1659" s="266"/>
      <c r="F1659" s="267"/>
      <c r="G1659" s="267"/>
      <c r="H1659" s="270"/>
      <c r="I1659" s="269"/>
      <c r="J1659" s="269"/>
      <c r="K1659" s="272"/>
      <c r="L1659" s="273"/>
      <c r="M1659" s="266" t="str">
        <f t="shared" si="27"/>
        <v/>
      </c>
      <c r="N1659" s="266"/>
    </row>
    <row r="1660" spans="1:14">
      <c r="A1660" s="262"/>
      <c r="B1660" s="263"/>
      <c r="C1660" s="264" t="str">
        <f>IF(B1660&lt;&gt;"",MATCH(B1660,'Exhibitor names'!$B$19:$B$118,0),"")</f>
        <v/>
      </c>
      <c r="D1660" s="269"/>
      <c r="E1660" s="266"/>
      <c r="F1660" s="267"/>
      <c r="G1660" s="267"/>
      <c r="H1660" s="270"/>
      <c r="I1660" s="269"/>
      <c r="J1660" s="269"/>
      <c r="K1660" s="272"/>
      <c r="L1660" s="273"/>
      <c r="M1660" s="266" t="str">
        <f t="shared" si="27"/>
        <v/>
      </c>
      <c r="N1660" s="266"/>
    </row>
    <row r="1661" spans="1:14">
      <c r="A1661" s="262"/>
      <c r="B1661" s="263"/>
      <c r="C1661" s="264" t="str">
        <f>IF(B1661&lt;&gt;"",MATCH(B1661,'Exhibitor names'!$B$19:$B$118,0),"")</f>
        <v/>
      </c>
      <c r="D1661" s="269"/>
      <c r="E1661" s="266"/>
      <c r="F1661" s="267"/>
      <c r="G1661" s="267"/>
      <c r="H1661" s="270"/>
      <c r="I1661" s="269"/>
      <c r="J1661" s="269"/>
      <c r="K1661" s="272"/>
      <c r="L1661" s="273"/>
      <c r="M1661" s="266" t="str">
        <f t="shared" si="27"/>
        <v/>
      </c>
      <c r="N1661" s="266"/>
    </row>
    <row r="1662" spans="1:14">
      <c r="A1662" s="262"/>
      <c r="B1662" s="263"/>
      <c r="C1662" s="264" t="str">
        <f>IF(B1662&lt;&gt;"",MATCH(B1662,'Exhibitor names'!$B$19:$B$118,0),"")</f>
        <v/>
      </c>
      <c r="D1662" s="269"/>
      <c r="E1662" s="266"/>
      <c r="F1662" s="267"/>
      <c r="G1662" s="267"/>
      <c r="H1662" s="270"/>
      <c r="I1662" s="269"/>
      <c r="J1662" s="269"/>
      <c r="K1662" s="272"/>
      <c r="L1662" s="273"/>
      <c r="M1662" s="266" t="str">
        <f t="shared" si="27"/>
        <v/>
      </c>
      <c r="N1662" s="266"/>
    </row>
    <row r="1663" spans="1:14">
      <c r="A1663" s="262"/>
      <c r="B1663" s="263"/>
      <c r="C1663" s="264" t="str">
        <f>IF(B1663&lt;&gt;"",MATCH(B1663,'Exhibitor names'!$B$19:$B$118,0),"")</f>
        <v/>
      </c>
      <c r="D1663" s="269"/>
      <c r="E1663" s="266"/>
      <c r="F1663" s="267"/>
      <c r="G1663" s="267"/>
      <c r="H1663" s="270"/>
      <c r="I1663" s="269"/>
      <c r="J1663" s="269"/>
      <c r="K1663" s="272"/>
      <c r="L1663" s="273"/>
      <c r="M1663" s="266" t="str">
        <f t="shared" si="27"/>
        <v/>
      </c>
      <c r="N1663" s="266"/>
    </row>
    <row r="1664" spans="1:14">
      <c r="A1664" s="262"/>
      <c r="B1664" s="263"/>
      <c r="C1664" s="264" t="str">
        <f>IF(B1664&lt;&gt;"",MATCH(B1664,'Exhibitor names'!$B$19:$B$118,0),"")</f>
        <v/>
      </c>
      <c r="D1664" s="269"/>
      <c r="E1664" s="266"/>
      <c r="F1664" s="267"/>
      <c r="G1664" s="267"/>
      <c r="H1664" s="270"/>
      <c r="I1664" s="269"/>
      <c r="J1664" s="269"/>
      <c r="K1664" s="272"/>
      <c r="L1664" s="273"/>
      <c r="M1664" s="266" t="str">
        <f t="shared" si="27"/>
        <v/>
      </c>
      <c r="N1664" s="266"/>
    </row>
    <row r="1665" spans="1:14">
      <c r="A1665" s="262"/>
      <c r="B1665" s="263"/>
      <c r="C1665" s="264" t="str">
        <f>IF(B1665&lt;&gt;"",MATCH(B1665,'Exhibitor names'!$B$19:$B$118,0),"")</f>
        <v/>
      </c>
      <c r="D1665" s="269"/>
      <c r="E1665" s="266"/>
      <c r="F1665" s="267"/>
      <c r="G1665" s="267"/>
      <c r="H1665" s="270"/>
      <c r="I1665" s="269"/>
      <c r="J1665" s="269"/>
      <c r="K1665" s="272"/>
      <c r="L1665" s="273"/>
      <c r="M1665" s="266" t="str">
        <f t="shared" si="27"/>
        <v/>
      </c>
      <c r="N1665" s="266"/>
    </row>
    <row r="1666" spans="1:14">
      <c r="A1666" s="262"/>
      <c r="B1666" s="263"/>
      <c r="C1666" s="264" t="str">
        <f>IF(B1666&lt;&gt;"",MATCH(B1666,'Exhibitor names'!$B$19:$B$118,0),"")</f>
        <v/>
      </c>
      <c r="D1666" s="269"/>
      <c r="E1666" s="266"/>
      <c r="F1666" s="267"/>
      <c r="G1666" s="267"/>
      <c r="H1666" s="270"/>
      <c r="I1666" s="269"/>
      <c r="J1666" s="269"/>
      <c r="K1666" s="272"/>
      <c r="L1666" s="273"/>
      <c r="M1666" s="266" t="str">
        <f t="shared" si="27"/>
        <v/>
      </c>
      <c r="N1666" s="266"/>
    </row>
    <row r="1667" spans="1:14">
      <c r="A1667" s="262"/>
      <c r="B1667" s="263"/>
      <c r="C1667" s="264" t="str">
        <f>IF(B1667&lt;&gt;"",MATCH(B1667,'Exhibitor names'!$B$19:$B$118,0),"")</f>
        <v/>
      </c>
      <c r="D1667" s="269"/>
      <c r="E1667" s="266"/>
      <c r="F1667" s="267"/>
      <c r="G1667" s="267"/>
      <c r="H1667" s="270"/>
      <c r="I1667" s="269"/>
      <c r="J1667" s="269"/>
      <c r="K1667" s="272"/>
      <c r="L1667" s="273"/>
      <c r="M1667" s="266" t="str">
        <f t="shared" si="27"/>
        <v/>
      </c>
      <c r="N1667" s="266"/>
    </row>
    <row r="1668" spans="1:14">
      <c r="A1668" s="262"/>
      <c r="B1668" s="263"/>
      <c r="C1668" s="264" t="str">
        <f>IF(B1668&lt;&gt;"",MATCH(B1668,'Exhibitor names'!$B$19:$B$118,0),"")</f>
        <v/>
      </c>
      <c r="D1668" s="269"/>
      <c r="E1668" s="266"/>
      <c r="F1668" s="267"/>
      <c r="G1668" s="267"/>
      <c r="H1668" s="270"/>
      <c r="I1668" s="269"/>
      <c r="J1668" s="269"/>
      <c r="K1668" s="272"/>
      <c r="L1668" s="273"/>
      <c r="M1668" s="266" t="str">
        <f t="shared" si="27"/>
        <v/>
      </c>
      <c r="N1668" s="266"/>
    </row>
    <row r="1669" spans="1:14">
      <c r="A1669" s="262"/>
      <c r="B1669" s="263"/>
      <c r="C1669" s="264" t="str">
        <f>IF(B1669&lt;&gt;"",MATCH(B1669,'Exhibitor names'!$B$19:$B$118,0),"")</f>
        <v/>
      </c>
      <c r="D1669" s="269"/>
      <c r="E1669" s="266"/>
      <c r="F1669" s="267"/>
      <c r="G1669" s="267"/>
      <c r="H1669" s="270"/>
      <c r="I1669" s="269"/>
      <c r="J1669" s="269"/>
      <c r="K1669" s="272"/>
      <c r="L1669" s="273"/>
      <c r="M1669" s="266" t="str">
        <f t="shared" si="27"/>
        <v/>
      </c>
      <c r="N1669" s="266"/>
    </row>
    <row r="1670" spans="1:14">
      <c r="A1670" s="262"/>
      <c r="B1670" s="263"/>
      <c r="C1670" s="264" t="str">
        <f>IF(B1670&lt;&gt;"",MATCH(B1670,'Exhibitor names'!$B$19:$B$118,0),"")</f>
        <v/>
      </c>
      <c r="D1670" s="269"/>
      <c r="E1670" s="266"/>
      <c r="F1670" s="267"/>
      <c r="G1670" s="267"/>
      <c r="H1670" s="270"/>
      <c r="I1670" s="269"/>
      <c r="J1670" s="269"/>
      <c r="K1670" s="272"/>
      <c r="L1670" s="273"/>
      <c r="M1670" s="266" t="str">
        <f t="shared" si="27"/>
        <v/>
      </c>
      <c r="N1670" s="266"/>
    </row>
    <row r="1671" spans="1:14">
      <c r="A1671" s="262"/>
      <c r="B1671" s="263"/>
      <c r="C1671" s="264" t="str">
        <f>IF(B1671&lt;&gt;"",MATCH(B1671,'Exhibitor names'!$B$19:$B$118,0),"")</f>
        <v/>
      </c>
      <c r="D1671" s="269"/>
      <c r="E1671" s="266"/>
      <c r="F1671" s="267"/>
      <c r="G1671" s="267"/>
      <c r="H1671" s="270"/>
      <c r="I1671" s="269"/>
      <c r="J1671" s="269"/>
      <c r="K1671" s="272"/>
      <c r="L1671" s="273"/>
      <c r="M1671" s="266" t="str">
        <f t="shared" si="27"/>
        <v/>
      </c>
      <c r="N1671" s="266"/>
    </row>
    <row r="1672" spans="1:14">
      <c r="A1672" s="262"/>
      <c r="B1672" s="263"/>
      <c r="C1672" s="264" t="str">
        <f>IF(B1672&lt;&gt;"",MATCH(B1672,'Exhibitor names'!$B$19:$B$118,0),"")</f>
        <v/>
      </c>
      <c r="D1672" s="269"/>
      <c r="E1672" s="266"/>
      <c r="F1672" s="267"/>
      <c r="G1672" s="267"/>
      <c r="H1672" s="270"/>
      <c r="I1672" s="269"/>
      <c r="J1672" s="269"/>
      <c r="K1672" s="272"/>
      <c r="L1672" s="273"/>
      <c r="M1672" s="266" t="str">
        <f t="shared" si="27"/>
        <v/>
      </c>
      <c r="N1672" s="266"/>
    </row>
    <row r="1673" spans="1:14">
      <c r="A1673" s="262"/>
      <c r="B1673" s="263"/>
      <c r="C1673" s="264" t="str">
        <f>IF(B1673&lt;&gt;"",MATCH(B1673,'Exhibitor names'!$B$19:$B$118,0),"")</f>
        <v/>
      </c>
      <c r="D1673" s="269"/>
      <c r="E1673" s="266"/>
      <c r="F1673" s="267"/>
      <c r="G1673" s="267"/>
      <c r="H1673" s="270"/>
      <c r="I1673" s="269"/>
      <c r="J1673" s="269"/>
      <c r="K1673" s="272"/>
      <c r="L1673" s="273"/>
      <c r="M1673" s="266" t="str">
        <f t="shared" si="27"/>
        <v/>
      </c>
      <c r="N1673" s="266"/>
    </row>
    <row r="1674" spans="1:14">
      <c r="A1674" s="262"/>
      <c r="B1674" s="263"/>
      <c r="C1674" s="264" t="str">
        <f>IF(B1674&lt;&gt;"",MATCH(B1674,'Exhibitor names'!$B$19:$B$118,0),"")</f>
        <v/>
      </c>
      <c r="D1674" s="269"/>
      <c r="E1674" s="266"/>
      <c r="F1674" s="267"/>
      <c r="G1674" s="267"/>
      <c r="H1674" s="270"/>
      <c r="I1674" s="269"/>
      <c r="J1674" s="269"/>
      <c r="K1674" s="272"/>
      <c r="L1674" s="273"/>
      <c r="M1674" s="266" t="str">
        <f t="shared" si="27"/>
        <v/>
      </c>
      <c r="N1674" s="266"/>
    </row>
    <row r="1675" spans="1:14">
      <c r="A1675" s="262"/>
      <c r="B1675" s="263"/>
      <c r="C1675" s="264" t="str">
        <f>IF(B1675&lt;&gt;"",MATCH(B1675,'Exhibitor names'!$B$19:$B$118,0),"")</f>
        <v/>
      </c>
      <c r="D1675" s="269"/>
      <c r="E1675" s="266"/>
      <c r="F1675" s="267"/>
      <c r="G1675" s="267"/>
      <c r="H1675" s="270"/>
      <c r="I1675" s="269"/>
      <c r="J1675" s="269"/>
      <c r="K1675" s="272"/>
      <c r="L1675" s="273"/>
      <c r="M1675" s="266" t="str">
        <f t="shared" si="27"/>
        <v/>
      </c>
      <c r="N1675" s="266"/>
    </row>
    <row r="1676" spans="1:14">
      <c r="A1676" s="262"/>
      <c r="B1676" s="263"/>
      <c r="C1676" s="264" t="str">
        <f>IF(B1676&lt;&gt;"",MATCH(B1676,'Exhibitor names'!$B$19:$B$118,0),"")</f>
        <v/>
      </c>
      <c r="D1676" s="269"/>
      <c r="E1676" s="266"/>
      <c r="F1676" s="267"/>
      <c r="G1676" s="267"/>
      <c r="H1676" s="270"/>
      <c r="I1676" s="269"/>
      <c r="J1676" s="269"/>
      <c r="K1676" s="272"/>
      <c r="L1676" s="273"/>
      <c r="M1676" s="266" t="str">
        <f t="shared" si="27"/>
        <v/>
      </c>
      <c r="N1676" s="266"/>
    </row>
    <row r="1677" spans="1:14">
      <c r="A1677" s="262"/>
      <c r="B1677" s="263"/>
      <c r="C1677" s="264" t="str">
        <f>IF(B1677&lt;&gt;"",MATCH(B1677,'Exhibitor names'!$B$19:$B$118,0),"")</f>
        <v/>
      </c>
      <c r="D1677" s="269"/>
      <c r="E1677" s="266"/>
      <c r="F1677" s="267"/>
      <c r="G1677" s="267"/>
      <c r="H1677" s="270"/>
      <c r="I1677" s="269"/>
      <c r="J1677" s="269"/>
      <c r="K1677" s="272"/>
      <c r="L1677" s="273"/>
      <c r="M1677" s="266" t="str">
        <f t="shared" si="27"/>
        <v/>
      </c>
      <c r="N1677" s="266"/>
    </row>
    <row r="1678" spans="1:14">
      <c r="A1678" s="262"/>
      <c r="B1678" s="263"/>
      <c r="C1678" s="264" t="str">
        <f>IF(B1678&lt;&gt;"",MATCH(B1678,'Exhibitor names'!$B$19:$B$118,0),"")</f>
        <v/>
      </c>
      <c r="D1678" s="269"/>
      <c r="E1678" s="266"/>
      <c r="F1678" s="267"/>
      <c r="G1678" s="267"/>
      <c r="H1678" s="270"/>
      <c r="I1678" s="269"/>
      <c r="J1678" s="269"/>
      <c r="K1678" s="272"/>
      <c r="L1678" s="273"/>
      <c r="M1678" s="266" t="str">
        <f t="shared" si="27"/>
        <v/>
      </c>
      <c r="N1678" s="266"/>
    </row>
    <row r="1679" spans="1:14">
      <c r="A1679" s="262"/>
      <c r="B1679" s="263"/>
      <c r="C1679" s="264" t="str">
        <f>IF(B1679&lt;&gt;"",MATCH(B1679,'Exhibitor names'!$B$19:$B$118,0),"")</f>
        <v/>
      </c>
      <c r="D1679" s="269"/>
      <c r="E1679" s="266"/>
      <c r="F1679" s="267"/>
      <c r="G1679" s="267"/>
      <c r="H1679" s="270"/>
      <c r="I1679" s="269"/>
      <c r="J1679" s="269"/>
      <c r="K1679" s="272"/>
      <c r="L1679" s="273"/>
      <c r="M1679" s="266" t="str">
        <f t="shared" si="27"/>
        <v/>
      </c>
      <c r="N1679" s="266"/>
    </row>
    <row r="1680" spans="1:14">
      <c r="A1680" s="262"/>
      <c r="B1680" s="263"/>
      <c r="C1680" s="264" t="str">
        <f>IF(B1680&lt;&gt;"",MATCH(B1680,'Exhibitor names'!$B$19:$B$118,0),"")</f>
        <v/>
      </c>
      <c r="D1680" s="269"/>
      <c r="E1680" s="266"/>
      <c r="F1680" s="267"/>
      <c r="G1680" s="267"/>
      <c r="H1680" s="270"/>
      <c r="I1680" s="269"/>
      <c r="J1680" s="269"/>
      <c r="K1680" s="272"/>
      <c r="L1680" s="273"/>
      <c r="M1680" s="266" t="str">
        <f t="shared" si="27"/>
        <v/>
      </c>
      <c r="N1680" s="266"/>
    </row>
    <row r="1681" spans="1:14">
      <c r="A1681" s="262"/>
      <c r="B1681" s="263"/>
      <c r="C1681" s="264" t="str">
        <f>IF(B1681&lt;&gt;"",MATCH(B1681,'Exhibitor names'!$B$19:$B$118,0),"")</f>
        <v/>
      </c>
      <c r="D1681" s="269"/>
      <c r="E1681" s="266"/>
      <c r="F1681" s="267"/>
      <c r="G1681" s="267"/>
      <c r="H1681" s="270"/>
      <c r="I1681" s="269"/>
      <c r="J1681" s="269"/>
      <c r="K1681" s="272"/>
      <c r="L1681" s="273"/>
      <c r="M1681" s="266" t="str">
        <f t="shared" si="27"/>
        <v/>
      </c>
      <c r="N1681" s="266"/>
    </row>
    <row r="1682" spans="1:14">
      <c r="A1682" s="262"/>
      <c r="B1682" s="263"/>
      <c r="C1682" s="264" t="str">
        <f>IF(B1682&lt;&gt;"",MATCH(B1682,'Exhibitor names'!$B$19:$B$118,0),"")</f>
        <v/>
      </c>
      <c r="D1682" s="269"/>
      <c r="E1682" s="266"/>
      <c r="F1682" s="267"/>
      <c r="G1682" s="267"/>
      <c r="H1682" s="270"/>
      <c r="I1682" s="269"/>
      <c r="J1682" s="269"/>
      <c r="K1682" s="272"/>
      <c r="L1682" s="273"/>
      <c r="M1682" s="266" t="str">
        <f t="shared" si="27"/>
        <v/>
      </c>
      <c r="N1682" s="266"/>
    </row>
    <row r="1683" spans="1:14">
      <c r="A1683" s="262"/>
      <c r="B1683" s="263"/>
      <c r="C1683" s="264" t="str">
        <f>IF(B1683&lt;&gt;"",MATCH(B1683,'Exhibitor names'!$B$19:$B$118,0),"")</f>
        <v/>
      </c>
      <c r="D1683" s="269"/>
      <c r="E1683" s="266"/>
      <c r="F1683" s="267"/>
      <c r="G1683" s="267"/>
      <c r="H1683" s="270"/>
      <c r="I1683" s="269"/>
      <c r="J1683" s="269"/>
      <c r="K1683" s="272"/>
      <c r="L1683" s="273"/>
      <c r="M1683" s="266" t="str">
        <f t="shared" si="27"/>
        <v/>
      </c>
      <c r="N1683" s="266"/>
    </row>
    <row r="1684" spans="1:14">
      <c r="A1684" s="262"/>
      <c r="B1684" s="263"/>
      <c r="C1684" s="264" t="str">
        <f>IF(B1684&lt;&gt;"",MATCH(B1684,'Exhibitor names'!$B$19:$B$118,0),"")</f>
        <v/>
      </c>
      <c r="D1684" s="269"/>
      <c r="E1684" s="266"/>
      <c r="F1684" s="267"/>
      <c r="G1684" s="267"/>
      <c r="H1684" s="270"/>
      <c r="I1684" s="269"/>
      <c r="J1684" s="269"/>
      <c r="K1684" s="272"/>
      <c r="L1684" s="273"/>
      <c r="M1684" s="266" t="str">
        <f t="shared" si="27"/>
        <v/>
      </c>
      <c r="N1684" s="266"/>
    </row>
    <row r="1685" spans="1:14">
      <c r="A1685" s="262"/>
      <c r="B1685" s="263"/>
      <c r="C1685" s="264" t="str">
        <f>IF(B1685&lt;&gt;"",MATCH(B1685,'Exhibitor names'!$B$19:$B$118,0),"")</f>
        <v/>
      </c>
      <c r="D1685" s="269"/>
      <c r="E1685" s="266"/>
      <c r="F1685" s="267"/>
      <c r="G1685" s="267"/>
      <c r="H1685" s="270"/>
      <c r="I1685" s="269"/>
      <c r="J1685" s="269"/>
      <c r="K1685" s="272"/>
      <c r="L1685" s="273"/>
      <c r="M1685" s="266" t="str">
        <f t="shared" si="27"/>
        <v/>
      </c>
      <c r="N1685" s="266"/>
    </row>
    <row r="1686" spans="1:14">
      <c r="A1686" s="262"/>
      <c r="B1686" s="263"/>
      <c r="C1686" s="264" t="str">
        <f>IF(B1686&lt;&gt;"",MATCH(B1686,'Exhibitor names'!$B$19:$B$118,0),"")</f>
        <v/>
      </c>
      <c r="D1686" s="269"/>
      <c r="E1686" s="266"/>
      <c r="F1686" s="267"/>
      <c r="G1686" s="267"/>
      <c r="H1686" s="270"/>
      <c r="I1686" s="269"/>
      <c r="J1686" s="269"/>
      <c r="K1686" s="272"/>
      <c r="L1686" s="273"/>
      <c r="M1686" s="266" t="str">
        <f t="shared" si="27"/>
        <v/>
      </c>
      <c r="N1686" s="266"/>
    </row>
    <row r="1687" spans="1:14">
      <c r="A1687" s="262"/>
      <c r="B1687" s="263"/>
      <c r="C1687" s="264" t="str">
        <f>IF(B1687&lt;&gt;"",MATCH(B1687,'Exhibitor names'!$B$19:$B$118,0),"")</f>
        <v/>
      </c>
      <c r="D1687" s="269"/>
      <c r="E1687" s="266"/>
      <c r="F1687" s="267"/>
      <c r="G1687" s="267"/>
      <c r="H1687" s="270"/>
      <c r="I1687" s="269"/>
      <c r="J1687" s="269"/>
      <c r="K1687" s="272"/>
      <c r="L1687" s="273"/>
      <c r="M1687" s="266" t="str">
        <f t="shared" si="27"/>
        <v/>
      </c>
      <c r="N1687" s="266"/>
    </row>
    <row r="1688" spans="1:14">
      <c r="A1688" s="262"/>
      <c r="B1688" s="263"/>
      <c r="C1688" s="264" t="str">
        <f>IF(B1688&lt;&gt;"",MATCH(B1688,'Exhibitor names'!$B$19:$B$118,0),"")</f>
        <v/>
      </c>
      <c r="D1688" s="269"/>
      <c r="E1688" s="266"/>
      <c r="F1688" s="267"/>
      <c r="G1688" s="267"/>
      <c r="H1688" s="270"/>
      <c r="I1688" s="269"/>
      <c r="J1688" s="269"/>
      <c r="K1688" s="272"/>
      <c r="L1688" s="273"/>
      <c r="M1688" s="266" t="str">
        <f t="shared" si="27"/>
        <v/>
      </c>
      <c r="N1688" s="266"/>
    </row>
    <row r="1689" spans="1:14">
      <c r="A1689" s="262"/>
      <c r="B1689" s="263"/>
      <c r="C1689" s="264" t="str">
        <f>IF(B1689&lt;&gt;"",MATCH(B1689,'Exhibitor names'!$B$19:$B$118,0),"")</f>
        <v/>
      </c>
      <c r="D1689" s="269"/>
      <c r="E1689" s="266"/>
      <c r="F1689" s="267"/>
      <c r="G1689" s="267"/>
      <c r="H1689" s="270"/>
      <c r="I1689" s="269"/>
      <c r="J1689" s="269"/>
      <c r="K1689" s="272"/>
      <c r="L1689" s="273"/>
      <c r="M1689" s="266" t="str">
        <f t="shared" ref="M1689:M1752" si="28">IF(AND($A1689&lt;&gt;"",$C1689&lt;&gt;"",$D1689&lt;&gt;"",$H1689&lt;&gt;"",$I1689&lt;&gt;"",$J1689&lt;&gt;"",$L1689&lt;&gt;""),$A1689,"")</f>
        <v/>
      </c>
      <c r="N1689" s="266"/>
    </row>
    <row r="1690" spans="1:14">
      <c r="A1690" s="262"/>
      <c r="B1690" s="263"/>
      <c r="C1690" s="264" t="str">
        <f>IF(B1690&lt;&gt;"",MATCH(B1690,'Exhibitor names'!$B$19:$B$118,0),"")</f>
        <v/>
      </c>
      <c r="D1690" s="269"/>
      <c r="E1690" s="266"/>
      <c r="F1690" s="267"/>
      <c r="G1690" s="267"/>
      <c r="H1690" s="270"/>
      <c r="I1690" s="269"/>
      <c r="J1690" s="269"/>
      <c r="K1690" s="272"/>
      <c r="L1690" s="273"/>
      <c r="M1690" s="266" t="str">
        <f t="shared" si="28"/>
        <v/>
      </c>
      <c r="N1690" s="266"/>
    </row>
    <row r="1691" spans="1:14">
      <c r="A1691" s="262"/>
      <c r="B1691" s="263"/>
      <c r="C1691" s="264" t="str">
        <f>IF(B1691&lt;&gt;"",MATCH(B1691,'Exhibitor names'!$B$19:$B$118,0),"")</f>
        <v/>
      </c>
      <c r="D1691" s="269"/>
      <c r="E1691" s="266"/>
      <c r="F1691" s="267"/>
      <c r="G1691" s="267"/>
      <c r="H1691" s="270"/>
      <c r="I1691" s="269"/>
      <c r="J1691" s="269"/>
      <c r="K1691" s="272"/>
      <c r="L1691" s="273"/>
      <c r="M1691" s="266" t="str">
        <f t="shared" si="28"/>
        <v/>
      </c>
      <c r="N1691" s="266"/>
    </row>
    <row r="1692" spans="1:14">
      <c r="A1692" s="262"/>
      <c r="B1692" s="263"/>
      <c r="C1692" s="264" t="str">
        <f>IF(B1692&lt;&gt;"",MATCH(B1692,'Exhibitor names'!$B$19:$B$118,0),"")</f>
        <v/>
      </c>
      <c r="D1692" s="269"/>
      <c r="E1692" s="266"/>
      <c r="F1692" s="267"/>
      <c r="G1692" s="267"/>
      <c r="H1692" s="270"/>
      <c r="I1692" s="269"/>
      <c r="J1692" s="269"/>
      <c r="K1692" s="272"/>
      <c r="L1692" s="273"/>
      <c r="M1692" s="266" t="str">
        <f t="shared" si="28"/>
        <v/>
      </c>
      <c r="N1692" s="266"/>
    </row>
    <row r="1693" spans="1:14">
      <c r="A1693" s="262"/>
      <c r="B1693" s="263"/>
      <c r="C1693" s="264" t="str">
        <f>IF(B1693&lt;&gt;"",MATCH(B1693,'Exhibitor names'!$B$19:$B$118,0),"")</f>
        <v/>
      </c>
      <c r="D1693" s="269"/>
      <c r="E1693" s="266"/>
      <c r="F1693" s="267"/>
      <c r="G1693" s="267"/>
      <c r="H1693" s="270"/>
      <c r="I1693" s="269"/>
      <c r="J1693" s="269"/>
      <c r="K1693" s="272"/>
      <c r="L1693" s="273"/>
      <c r="M1693" s="266" t="str">
        <f t="shared" si="28"/>
        <v/>
      </c>
      <c r="N1693" s="266"/>
    </row>
    <row r="1694" spans="1:14">
      <c r="A1694" s="262"/>
      <c r="B1694" s="263"/>
      <c r="C1694" s="264" t="str">
        <f>IF(B1694&lt;&gt;"",MATCH(B1694,'Exhibitor names'!$B$19:$B$118,0),"")</f>
        <v/>
      </c>
      <c r="D1694" s="269"/>
      <c r="E1694" s="266"/>
      <c r="F1694" s="267"/>
      <c r="G1694" s="267"/>
      <c r="H1694" s="270"/>
      <c r="I1694" s="269"/>
      <c r="J1694" s="269"/>
      <c r="K1694" s="272"/>
      <c r="L1694" s="273"/>
      <c r="M1694" s="266" t="str">
        <f t="shared" si="28"/>
        <v/>
      </c>
      <c r="N1694" s="266"/>
    </row>
    <row r="1695" spans="1:14">
      <c r="A1695" s="262"/>
      <c r="B1695" s="263"/>
      <c r="C1695" s="264" t="str">
        <f>IF(B1695&lt;&gt;"",MATCH(B1695,'Exhibitor names'!$B$19:$B$118,0),"")</f>
        <v/>
      </c>
      <c r="D1695" s="269"/>
      <c r="E1695" s="266"/>
      <c r="F1695" s="267"/>
      <c r="G1695" s="267"/>
      <c r="H1695" s="270"/>
      <c r="I1695" s="269"/>
      <c r="J1695" s="269"/>
      <c r="K1695" s="272"/>
      <c r="L1695" s="273"/>
      <c r="M1695" s="266" t="str">
        <f t="shared" si="28"/>
        <v/>
      </c>
      <c r="N1695" s="266"/>
    </row>
    <row r="1696" spans="1:14">
      <c r="A1696" s="262"/>
      <c r="B1696" s="263"/>
      <c r="C1696" s="264" t="str">
        <f>IF(B1696&lt;&gt;"",MATCH(B1696,'Exhibitor names'!$B$19:$B$118,0),"")</f>
        <v/>
      </c>
      <c r="D1696" s="269"/>
      <c r="E1696" s="266"/>
      <c r="F1696" s="267"/>
      <c r="G1696" s="267"/>
      <c r="H1696" s="270"/>
      <c r="I1696" s="269"/>
      <c r="J1696" s="269"/>
      <c r="K1696" s="272"/>
      <c r="L1696" s="273"/>
      <c r="M1696" s="266" t="str">
        <f t="shared" si="28"/>
        <v/>
      </c>
      <c r="N1696" s="266"/>
    </row>
    <row r="1697" spans="1:14">
      <c r="A1697" s="262"/>
      <c r="B1697" s="263"/>
      <c r="C1697" s="264" t="str">
        <f>IF(B1697&lt;&gt;"",MATCH(B1697,'Exhibitor names'!$B$19:$B$118,0),"")</f>
        <v/>
      </c>
      <c r="D1697" s="269"/>
      <c r="E1697" s="266"/>
      <c r="F1697" s="267"/>
      <c r="G1697" s="267"/>
      <c r="H1697" s="270"/>
      <c r="I1697" s="269"/>
      <c r="J1697" s="269"/>
      <c r="K1697" s="272"/>
      <c r="L1697" s="273"/>
      <c r="M1697" s="266" t="str">
        <f t="shared" si="28"/>
        <v/>
      </c>
      <c r="N1697" s="266"/>
    </row>
    <row r="1698" spans="1:14">
      <c r="A1698" s="262"/>
      <c r="B1698" s="263"/>
      <c r="C1698" s="264" t="str">
        <f>IF(B1698&lt;&gt;"",MATCH(B1698,'Exhibitor names'!$B$19:$B$118,0),"")</f>
        <v/>
      </c>
      <c r="D1698" s="269"/>
      <c r="E1698" s="266"/>
      <c r="F1698" s="267"/>
      <c r="G1698" s="267"/>
      <c r="H1698" s="270"/>
      <c r="I1698" s="269"/>
      <c r="J1698" s="269"/>
      <c r="K1698" s="272"/>
      <c r="L1698" s="273"/>
      <c r="M1698" s="266" t="str">
        <f t="shared" si="28"/>
        <v/>
      </c>
      <c r="N1698" s="266"/>
    </row>
    <row r="1699" spans="1:14">
      <c r="A1699" s="262"/>
      <c r="B1699" s="263"/>
      <c r="C1699" s="264" t="str">
        <f>IF(B1699&lt;&gt;"",MATCH(B1699,'Exhibitor names'!$B$19:$B$118,0),"")</f>
        <v/>
      </c>
      <c r="D1699" s="269"/>
      <c r="E1699" s="266"/>
      <c r="F1699" s="267"/>
      <c r="G1699" s="267"/>
      <c r="H1699" s="270"/>
      <c r="I1699" s="269"/>
      <c r="J1699" s="269"/>
      <c r="K1699" s="272"/>
      <c r="L1699" s="273"/>
      <c r="M1699" s="266" t="str">
        <f t="shared" si="28"/>
        <v/>
      </c>
      <c r="N1699" s="266"/>
    </row>
    <row r="1700" spans="1:14">
      <c r="A1700" s="262"/>
      <c r="B1700" s="263"/>
      <c r="C1700" s="264" t="str">
        <f>IF(B1700&lt;&gt;"",MATCH(B1700,'Exhibitor names'!$B$19:$B$118,0),"")</f>
        <v/>
      </c>
      <c r="D1700" s="269"/>
      <c r="E1700" s="266"/>
      <c r="F1700" s="267"/>
      <c r="G1700" s="267"/>
      <c r="H1700" s="270"/>
      <c r="I1700" s="269"/>
      <c r="J1700" s="269"/>
      <c r="K1700" s="272"/>
      <c r="L1700" s="273"/>
      <c r="M1700" s="266" t="str">
        <f t="shared" si="28"/>
        <v/>
      </c>
      <c r="N1700" s="266"/>
    </row>
    <row r="1701" spans="1:14">
      <c r="A1701" s="262"/>
      <c r="B1701" s="263"/>
      <c r="C1701" s="264" t="str">
        <f>IF(B1701&lt;&gt;"",MATCH(B1701,'Exhibitor names'!$B$19:$B$118,0),"")</f>
        <v/>
      </c>
      <c r="D1701" s="269"/>
      <c r="E1701" s="266"/>
      <c r="F1701" s="267"/>
      <c r="G1701" s="267"/>
      <c r="H1701" s="270"/>
      <c r="I1701" s="269"/>
      <c r="J1701" s="269"/>
      <c r="K1701" s="272"/>
      <c r="L1701" s="273"/>
      <c r="M1701" s="266" t="str">
        <f t="shared" si="28"/>
        <v/>
      </c>
      <c r="N1701" s="266"/>
    </row>
    <row r="1702" spans="1:14">
      <c r="A1702" s="262"/>
      <c r="B1702" s="263"/>
      <c r="C1702" s="264" t="str">
        <f>IF(B1702&lt;&gt;"",MATCH(B1702,'Exhibitor names'!$B$19:$B$118,0),"")</f>
        <v/>
      </c>
      <c r="D1702" s="269"/>
      <c r="E1702" s="266"/>
      <c r="F1702" s="267"/>
      <c r="G1702" s="267"/>
      <c r="H1702" s="270"/>
      <c r="I1702" s="269"/>
      <c r="J1702" s="269"/>
      <c r="K1702" s="272"/>
      <c r="L1702" s="273"/>
      <c r="M1702" s="266" t="str">
        <f t="shared" si="28"/>
        <v/>
      </c>
      <c r="N1702" s="266"/>
    </row>
    <row r="1703" spans="1:14">
      <c r="A1703" s="262"/>
      <c r="B1703" s="263"/>
      <c r="C1703" s="264" t="str">
        <f>IF(B1703&lt;&gt;"",MATCH(B1703,'Exhibitor names'!$B$19:$B$118,0),"")</f>
        <v/>
      </c>
      <c r="D1703" s="269"/>
      <c r="E1703" s="266"/>
      <c r="F1703" s="267"/>
      <c r="G1703" s="267"/>
      <c r="H1703" s="270"/>
      <c r="I1703" s="269"/>
      <c r="J1703" s="269"/>
      <c r="K1703" s="272"/>
      <c r="L1703" s="273"/>
      <c r="M1703" s="266" t="str">
        <f t="shared" si="28"/>
        <v/>
      </c>
      <c r="N1703" s="266"/>
    </row>
    <row r="1704" spans="1:14">
      <c r="A1704" s="262"/>
      <c r="B1704" s="263"/>
      <c r="C1704" s="264" t="str">
        <f>IF(B1704&lt;&gt;"",MATCH(B1704,'Exhibitor names'!$B$19:$B$118,0),"")</f>
        <v/>
      </c>
      <c r="D1704" s="269"/>
      <c r="E1704" s="266"/>
      <c r="F1704" s="267"/>
      <c r="G1704" s="267"/>
      <c r="H1704" s="270"/>
      <c r="I1704" s="269"/>
      <c r="J1704" s="269"/>
      <c r="K1704" s="272"/>
      <c r="L1704" s="273"/>
      <c r="M1704" s="266" t="str">
        <f t="shared" si="28"/>
        <v/>
      </c>
      <c r="N1704" s="266"/>
    </row>
    <row r="1705" spans="1:14">
      <c r="A1705" s="262"/>
      <c r="B1705" s="263"/>
      <c r="C1705" s="264" t="str">
        <f>IF(B1705&lt;&gt;"",MATCH(B1705,'Exhibitor names'!$B$19:$B$118,0),"")</f>
        <v/>
      </c>
      <c r="D1705" s="269"/>
      <c r="E1705" s="266"/>
      <c r="F1705" s="267"/>
      <c r="G1705" s="267"/>
      <c r="H1705" s="270"/>
      <c r="I1705" s="269"/>
      <c r="J1705" s="269"/>
      <c r="K1705" s="272"/>
      <c r="L1705" s="273"/>
      <c r="M1705" s="266" t="str">
        <f t="shared" si="28"/>
        <v/>
      </c>
      <c r="N1705" s="266"/>
    </row>
    <row r="1706" spans="1:14">
      <c r="A1706" s="262"/>
      <c r="B1706" s="263"/>
      <c r="C1706" s="264" t="str">
        <f>IF(B1706&lt;&gt;"",MATCH(B1706,'Exhibitor names'!$B$19:$B$118,0),"")</f>
        <v/>
      </c>
      <c r="D1706" s="269"/>
      <c r="E1706" s="266"/>
      <c r="F1706" s="267"/>
      <c r="G1706" s="267"/>
      <c r="H1706" s="270"/>
      <c r="I1706" s="269"/>
      <c r="J1706" s="269"/>
      <c r="K1706" s="272"/>
      <c r="L1706" s="273"/>
      <c r="M1706" s="266" t="str">
        <f t="shared" si="28"/>
        <v/>
      </c>
      <c r="N1706" s="266"/>
    </row>
    <row r="1707" spans="1:14">
      <c r="A1707" s="262"/>
      <c r="B1707" s="263"/>
      <c r="C1707" s="264" t="str">
        <f>IF(B1707&lt;&gt;"",MATCH(B1707,'Exhibitor names'!$B$19:$B$118,0),"")</f>
        <v/>
      </c>
      <c r="D1707" s="269"/>
      <c r="E1707" s="266"/>
      <c r="F1707" s="267"/>
      <c r="G1707" s="267"/>
      <c r="H1707" s="270"/>
      <c r="I1707" s="269"/>
      <c r="J1707" s="269"/>
      <c r="K1707" s="272"/>
      <c r="L1707" s="273"/>
      <c r="M1707" s="266" t="str">
        <f t="shared" si="28"/>
        <v/>
      </c>
      <c r="N1707" s="266"/>
    </row>
    <row r="1708" spans="1:14">
      <c r="A1708" s="262"/>
      <c r="B1708" s="263"/>
      <c r="C1708" s="264" t="str">
        <f>IF(B1708&lt;&gt;"",MATCH(B1708,'Exhibitor names'!$B$19:$B$118,0),"")</f>
        <v/>
      </c>
      <c r="D1708" s="269"/>
      <c r="E1708" s="266"/>
      <c r="F1708" s="267"/>
      <c r="G1708" s="267"/>
      <c r="H1708" s="270"/>
      <c r="I1708" s="269"/>
      <c r="J1708" s="269"/>
      <c r="K1708" s="272"/>
      <c r="L1708" s="273"/>
      <c r="M1708" s="266" t="str">
        <f t="shared" si="28"/>
        <v/>
      </c>
      <c r="N1708" s="266"/>
    </row>
    <row r="1709" spans="1:14">
      <c r="A1709" s="262"/>
      <c r="B1709" s="263"/>
      <c r="C1709" s="264" t="str">
        <f>IF(B1709&lt;&gt;"",MATCH(B1709,'Exhibitor names'!$B$19:$B$118,0),"")</f>
        <v/>
      </c>
      <c r="D1709" s="269"/>
      <c r="E1709" s="266"/>
      <c r="F1709" s="267"/>
      <c r="G1709" s="267"/>
      <c r="H1709" s="270"/>
      <c r="I1709" s="269"/>
      <c r="J1709" s="269"/>
      <c r="K1709" s="272"/>
      <c r="L1709" s="273"/>
      <c r="M1709" s="266" t="str">
        <f t="shared" si="28"/>
        <v/>
      </c>
      <c r="N1709" s="266"/>
    </row>
    <row r="1710" spans="1:14">
      <c r="A1710" s="262"/>
      <c r="B1710" s="263"/>
      <c r="C1710" s="264" t="str">
        <f>IF(B1710&lt;&gt;"",MATCH(B1710,'Exhibitor names'!$B$19:$B$118,0),"")</f>
        <v/>
      </c>
      <c r="D1710" s="269"/>
      <c r="E1710" s="266"/>
      <c r="F1710" s="267"/>
      <c r="G1710" s="267"/>
      <c r="H1710" s="270"/>
      <c r="I1710" s="269"/>
      <c r="J1710" s="269"/>
      <c r="K1710" s="272"/>
      <c r="L1710" s="273"/>
      <c r="M1710" s="266" t="str">
        <f t="shared" si="28"/>
        <v/>
      </c>
      <c r="N1710" s="266"/>
    </row>
    <row r="1711" spans="1:14">
      <c r="A1711" s="262"/>
      <c r="B1711" s="263"/>
      <c r="C1711" s="264" t="str">
        <f>IF(B1711&lt;&gt;"",MATCH(B1711,'Exhibitor names'!$B$19:$B$118,0),"")</f>
        <v/>
      </c>
      <c r="D1711" s="269"/>
      <c r="E1711" s="266"/>
      <c r="F1711" s="267"/>
      <c r="G1711" s="267"/>
      <c r="H1711" s="270"/>
      <c r="I1711" s="269"/>
      <c r="J1711" s="269"/>
      <c r="K1711" s="272"/>
      <c r="L1711" s="273"/>
      <c r="M1711" s="266" t="str">
        <f t="shared" si="28"/>
        <v/>
      </c>
      <c r="N1711" s="266"/>
    </row>
    <row r="1712" spans="1:14">
      <c r="A1712" s="262"/>
      <c r="B1712" s="263"/>
      <c r="C1712" s="264" t="str">
        <f>IF(B1712&lt;&gt;"",MATCH(B1712,'Exhibitor names'!$B$19:$B$118,0),"")</f>
        <v/>
      </c>
      <c r="D1712" s="269"/>
      <c r="E1712" s="266"/>
      <c r="F1712" s="267"/>
      <c r="G1712" s="267"/>
      <c r="H1712" s="270"/>
      <c r="I1712" s="269"/>
      <c r="J1712" s="269"/>
      <c r="K1712" s="272"/>
      <c r="L1712" s="273"/>
      <c r="M1712" s="266" t="str">
        <f t="shared" si="28"/>
        <v/>
      </c>
      <c r="N1712" s="266"/>
    </row>
    <row r="1713" spans="1:14">
      <c r="A1713" s="262"/>
      <c r="B1713" s="263"/>
      <c r="C1713" s="264" t="str">
        <f>IF(B1713&lt;&gt;"",MATCH(B1713,'Exhibitor names'!$B$19:$B$118,0),"")</f>
        <v/>
      </c>
      <c r="D1713" s="269"/>
      <c r="E1713" s="266"/>
      <c r="F1713" s="267"/>
      <c r="G1713" s="267"/>
      <c r="H1713" s="270"/>
      <c r="I1713" s="269"/>
      <c r="J1713" s="269"/>
      <c r="K1713" s="272"/>
      <c r="L1713" s="273"/>
      <c r="M1713" s="266" t="str">
        <f t="shared" si="28"/>
        <v/>
      </c>
      <c r="N1713" s="266"/>
    </row>
    <row r="1714" spans="1:14">
      <c r="A1714" s="262"/>
      <c r="B1714" s="263"/>
      <c r="C1714" s="264" t="str">
        <f>IF(B1714&lt;&gt;"",MATCH(B1714,'Exhibitor names'!$B$19:$B$118,0),"")</f>
        <v/>
      </c>
      <c r="D1714" s="269"/>
      <c r="E1714" s="266"/>
      <c r="F1714" s="267"/>
      <c r="G1714" s="267"/>
      <c r="H1714" s="270"/>
      <c r="I1714" s="269"/>
      <c r="J1714" s="269"/>
      <c r="K1714" s="272"/>
      <c r="L1714" s="273"/>
      <c r="M1714" s="266" t="str">
        <f t="shared" si="28"/>
        <v/>
      </c>
      <c r="N1714" s="266"/>
    </row>
    <row r="1715" spans="1:14">
      <c r="A1715" s="262"/>
      <c r="B1715" s="263"/>
      <c r="C1715" s="264" t="str">
        <f>IF(B1715&lt;&gt;"",MATCH(B1715,'Exhibitor names'!$B$19:$B$118,0),"")</f>
        <v/>
      </c>
      <c r="D1715" s="269"/>
      <c r="E1715" s="266"/>
      <c r="F1715" s="267"/>
      <c r="G1715" s="267"/>
      <c r="H1715" s="270"/>
      <c r="I1715" s="269"/>
      <c r="J1715" s="269"/>
      <c r="K1715" s="272"/>
      <c r="L1715" s="273"/>
      <c r="M1715" s="266" t="str">
        <f t="shared" si="28"/>
        <v/>
      </c>
      <c r="N1715" s="266"/>
    </row>
    <row r="1716" spans="1:14">
      <c r="A1716" s="262"/>
      <c r="B1716" s="263"/>
      <c r="C1716" s="264" t="str">
        <f>IF(B1716&lt;&gt;"",MATCH(B1716,'Exhibitor names'!$B$19:$B$118,0),"")</f>
        <v/>
      </c>
      <c r="D1716" s="269"/>
      <c r="E1716" s="266"/>
      <c r="F1716" s="267"/>
      <c r="G1716" s="267"/>
      <c r="H1716" s="270"/>
      <c r="I1716" s="269"/>
      <c r="J1716" s="269"/>
      <c r="K1716" s="272"/>
      <c r="L1716" s="273"/>
      <c r="M1716" s="266" t="str">
        <f t="shared" si="28"/>
        <v/>
      </c>
      <c r="N1716" s="266"/>
    </row>
    <row r="1717" spans="1:14">
      <c r="A1717" s="262"/>
      <c r="B1717" s="263"/>
      <c r="C1717" s="264" t="str">
        <f>IF(B1717&lt;&gt;"",MATCH(B1717,'Exhibitor names'!$B$19:$B$118,0),"")</f>
        <v/>
      </c>
      <c r="D1717" s="269"/>
      <c r="E1717" s="266"/>
      <c r="F1717" s="267"/>
      <c r="G1717" s="267"/>
      <c r="H1717" s="270"/>
      <c r="I1717" s="269"/>
      <c r="J1717" s="269"/>
      <c r="K1717" s="272"/>
      <c r="L1717" s="273"/>
      <c r="M1717" s="266" t="str">
        <f t="shared" si="28"/>
        <v/>
      </c>
      <c r="N1717" s="266"/>
    </row>
    <row r="1718" spans="1:14">
      <c r="A1718" s="262"/>
      <c r="B1718" s="263"/>
      <c r="C1718" s="264" t="str">
        <f>IF(B1718&lt;&gt;"",MATCH(B1718,'Exhibitor names'!$B$19:$B$118,0),"")</f>
        <v/>
      </c>
      <c r="D1718" s="269"/>
      <c r="E1718" s="266"/>
      <c r="F1718" s="267"/>
      <c r="G1718" s="267"/>
      <c r="H1718" s="270"/>
      <c r="I1718" s="269"/>
      <c r="J1718" s="269"/>
      <c r="K1718" s="272"/>
      <c r="L1718" s="273"/>
      <c r="M1718" s="266" t="str">
        <f t="shared" si="28"/>
        <v/>
      </c>
      <c r="N1718" s="266"/>
    </row>
    <row r="1719" spans="1:14">
      <c r="A1719" s="262"/>
      <c r="B1719" s="263"/>
      <c r="C1719" s="264" t="str">
        <f>IF(B1719&lt;&gt;"",MATCH(B1719,'Exhibitor names'!$B$19:$B$118,0),"")</f>
        <v/>
      </c>
      <c r="D1719" s="269"/>
      <c r="E1719" s="266"/>
      <c r="F1719" s="267"/>
      <c r="G1719" s="267"/>
      <c r="H1719" s="270"/>
      <c r="I1719" s="269"/>
      <c r="J1719" s="269"/>
      <c r="K1719" s="272"/>
      <c r="L1719" s="273"/>
      <c r="M1719" s="266" t="str">
        <f t="shared" si="28"/>
        <v/>
      </c>
      <c r="N1719" s="266"/>
    </row>
    <row r="1720" spans="1:14">
      <c r="A1720" s="262"/>
      <c r="B1720" s="263"/>
      <c r="C1720" s="264" t="str">
        <f>IF(B1720&lt;&gt;"",MATCH(B1720,'Exhibitor names'!$B$19:$B$118,0),"")</f>
        <v/>
      </c>
      <c r="D1720" s="269"/>
      <c r="E1720" s="266"/>
      <c r="F1720" s="267"/>
      <c r="G1720" s="267"/>
      <c r="H1720" s="270"/>
      <c r="I1720" s="269"/>
      <c r="J1720" s="269"/>
      <c r="K1720" s="272"/>
      <c r="L1720" s="273"/>
      <c r="M1720" s="266" t="str">
        <f t="shared" si="28"/>
        <v/>
      </c>
      <c r="N1720" s="266"/>
    </row>
    <row r="1721" spans="1:14">
      <c r="A1721" s="262"/>
      <c r="B1721" s="263"/>
      <c r="C1721" s="264" t="str">
        <f>IF(B1721&lt;&gt;"",MATCH(B1721,'Exhibitor names'!$B$19:$B$118,0),"")</f>
        <v/>
      </c>
      <c r="D1721" s="269"/>
      <c r="E1721" s="266"/>
      <c r="F1721" s="267"/>
      <c r="G1721" s="267"/>
      <c r="H1721" s="270"/>
      <c r="I1721" s="269"/>
      <c r="J1721" s="269"/>
      <c r="K1721" s="272"/>
      <c r="L1721" s="273"/>
      <c r="M1721" s="266" t="str">
        <f t="shared" si="28"/>
        <v/>
      </c>
      <c r="N1721" s="266"/>
    </row>
    <row r="1722" spans="1:14">
      <c r="A1722" s="262"/>
      <c r="B1722" s="263"/>
      <c r="C1722" s="264" t="str">
        <f>IF(B1722&lt;&gt;"",MATCH(B1722,'Exhibitor names'!$B$19:$B$118,0),"")</f>
        <v/>
      </c>
      <c r="D1722" s="269"/>
      <c r="E1722" s="266"/>
      <c r="F1722" s="267"/>
      <c r="G1722" s="267"/>
      <c r="H1722" s="270"/>
      <c r="I1722" s="269"/>
      <c r="J1722" s="269"/>
      <c r="K1722" s="272"/>
      <c r="L1722" s="273"/>
      <c r="M1722" s="266" t="str">
        <f t="shared" si="28"/>
        <v/>
      </c>
      <c r="N1722" s="266"/>
    </row>
    <row r="1723" spans="1:14">
      <c r="A1723" s="262"/>
      <c r="B1723" s="263"/>
      <c r="C1723" s="264" t="str">
        <f>IF(B1723&lt;&gt;"",MATCH(B1723,'Exhibitor names'!$B$19:$B$118,0),"")</f>
        <v/>
      </c>
      <c r="D1723" s="269"/>
      <c r="E1723" s="266"/>
      <c r="F1723" s="267"/>
      <c r="G1723" s="267"/>
      <c r="H1723" s="270"/>
      <c r="I1723" s="269"/>
      <c r="J1723" s="269"/>
      <c r="K1723" s="272"/>
      <c r="L1723" s="273"/>
      <c r="M1723" s="266" t="str">
        <f t="shared" si="28"/>
        <v/>
      </c>
      <c r="N1723" s="266"/>
    </row>
    <row r="1724" spans="1:14">
      <c r="A1724" s="262"/>
      <c r="B1724" s="263"/>
      <c r="C1724" s="264" t="str">
        <f>IF(B1724&lt;&gt;"",MATCH(B1724,'Exhibitor names'!$B$19:$B$118,0),"")</f>
        <v/>
      </c>
      <c r="D1724" s="269"/>
      <c r="E1724" s="266"/>
      <c r="F1724" s="267"/>
      <c r="G1724" s="267"/>
      <c r="H1724" s="270"/>
      <c r="I1724" s="269"/>
      <c r="J1724" s="269"/>
      <c r="K1724" s="272"/>
      <c r="L1724" s="273"/>
      <c r="M1724" s="266" t="str">
        <f t="shared" si="28"/>
        <v/>
      </c>
      <c r="N1724" s="266"/>
    </row>
    <row r="1725" spans="1:14">
      <c r="A1725" s="262"/>
      <c r="B1725" s="263"/>
      <c r="C1725" s="264" t="str">
        <f>IF(B1725&lt;&gt;"",MATCH(B1725,'Exhibitor names'!$B$19:$B$118,0),"")</f>
        <v/>
      </c>
      <c r="D1725" s="269"/>
      <c r="E1725" s="266"/>
      <c r="F1725" s="267"/>
      <c r="G1725" s="267"/>
      <c r="H1725" s="270"/>
      <c r="I1725" s="269"/>
      <c r="J1725" s="269"/>
      <c r="K1725" s="272"/>
      <c r="L1725" s="273"/>
      <c r="M1725" s="266" t="str">
        <f t="shared" si="28"/>
        <v/>
      </c>
      <c r="N1725" s="266"/>
    </row>
    <row r="1726" spans="1:14">
      <c r="A1726" s="262"/>
      <c r="B1726" s="263"/>
      <c r="C1726" s="264" t="str">
        <f>IF(B1726&lt;&gt;"",MATCH(B1726,'Exhibitor names'!$B$19:$B$118,0),"")</f>
        <v/>
      </c>
      <c r="D1726" s="269"/>
      <c r="E1726" s="266"/>
      <c r="F1726" s="267"/>
      <c r="G1726" s="267"/>
      <c r="H1726" s="270"/>
      <c r="I1726" s="269"/>
      <c r="J1726" s="269"/>
      <c r="K1726" s="272"/>
      <c r="L1726" s="273"/>
      <c r="M1726" s="266" t="str">
        <f t="shared" si="28"/>
        <v/>
      </c>
      <c r="N1726" s="266"/>
    </row>
    <row r="1727" spans="1:14">
      <c r="A1727" s="262"/>
      <c r="B1727" s="263"/>
      <c r="C1727" s="264" t="str">
        <f>IF(B1727&lt;&gt;"",MATCH(B1727,'Exhibitor names'!$B$19:$B$118,0),"")</f>
        <v/>
      </c>
      <c r="D1727" s="269"/>
      <c r="E1727" s="266"/>
      <c r="F1727" s="267"/>
      <c r="G1727" s="267"/>
      <c r="H1727" s="270"/>
      <c r="I1727" s="269"/>
      <c r="J1727" s="269"/>
      <c r="K1727" s="272"/>
      <c r="L1727" s="273"/>
      <c r="M1727" s="266" t="str">
        <f t="shared" si="28"/>
        <v/>
      </c>
      <c r="N1727" s="266"/>
    </row>
    <row r="1728" spans="1:14">
      <c r="A1728" s="262"/>
      <c r="B1728" s="263"/>
      <c r="C1728" s="264" t="str">
        <f>IF(B1728&lt;&gt;"",MATCH(B1728,'Exhibitor names'!$B$19:$B$118,0),"")</f>
        <v/>
      </c>
      <c r="D1728" s="269"/>
      <c r="E1728" s="266"/>
      <c r="F1728" s="267"/>
      <c r="G1728" s="267"/>
      <c r="H1728" s="270"/>
      <c r="I1728" s="269"/>
      <c r="J1728" s="269"/>
      <c r="K1728" s="272"/>
      <c r="L1728" s="273"/>
      <c r="M1728" s="266" t="str">
        <f t="shared" si="28"/>
        <v/>
      </c>
      <c r="N1728" s="266"/>
    </row>
    <row r="1729" spans="1:14">
      <c r="A1729" s="262"/>
      <c r="B1729" s="263"/>
      <c r="C1729" s="264" t="str">
        <f>IF(B1729&lt;&gt;"",MATCH(B1729,'Exhibitor names'!$B$19:$B$118,0),"")</f>
        <v/>
      </c>
      <c r="D1729" s="269"/>
      <c r="E1729" s="266"/>
      <c r="F1729" s="267"/>
      <c r="G1729" s="267"/>
      <c r="H1729" s="270"/>
      <c r="I1729" s="269"/>
      <c r="J1729" s="269"/>
      <c r="K1729" s="272"/>
      <c r="L1729" s="273"/>
      <c r="M1729" s="266" t="str">
        <f t="shared" si="28"/>
        <v/>
      </c>
      <c r="N1729" s="266"/>
    </row>
    <row r="1730" spans="1:14">
      <c r="A1730" s="262"/>
      <c r="B1730" s="263"/>
      <c r="C1730" s="264" t="str">
        <f>IF(B1730&lt;&gt;"",MATCH(B1730,'Exhibitor names'!$B$19:$B$118,0),"")</f>
        <v/>
      </c>
      <c r="D1730" s="269"/>
      <c r="E1730" s="266"/>
      <c r="F1730" s="267"/>
      <c r="G1730" s="267"/>
      <c r="H1730" s="270"/>
      <c r="I1730" s="269"/>
      <c r="J1730" s="269"/>
      <c r="K1730" s="272"/>
      <c r="L1730" s="273"/>
      <c r="M1730" s="266" t="str">
        <f t="shared" si="28"/>
        <v/>
      </c>
      <c r="N1730" s="266"/>
    </row>
    <row r="1731" spans="1:14">
      <c r="A1731" s="262"/>
      <c r="B1731" s="263"/>
      <c r="C1731" s="264" t="str">
        <f>IF(B1731&lt;&gt;"",MATCH(B1731,'Exhibitor names'!$B$19:$B$118,0),"")</f>
        <v/>
      </c>
      <c r="D1731" s="269"/>
      <c r="E1731" s="266"/>
      <c r="F1731" s="267"/>
      <c r="G1731" s="267"/>
      <c r="H1731" s="270"/>
      <c r="I1731" s="269"/>
      <c r="J1731" s="269"/>
      <c r="K1731" s="272"/>
      <c r="L1731" s="273"/>
      <c r="M1731" s="266" t="str">
        <f t="shared" si="28"/>
        <v/>
      </c>
      <c r="N1731" s="266"/>
    </row>
    <row r="1732" spans="1:14">
      <c r="A1732" s="262"/>
      <c r="B1732" s="263"/>
      <c r="C1732" s="264" t="str">
        <f>IF(B1732&lt;&gt;"",MATCH(B1732,'Exhibitor names'!$B$19:$B$118,0),"")</f>
        <v/>
      </c>
      <c r="D1732" s="269"/>
      <c r="E1732" s="266"/>
      <c r="F1732" s="267"/>
      <c r="G1732" s="267"/>
      <c r="H1732" s="270"/>
      <c r="I1732" s="269"/>
      <c r="J1732" s="269"/>
      <c r="K1732" s="272"/>
      <c r="L1732" s="273"/>
      <c r="M1732" s="266" t="str">
        <f t="shared" si="28"/>
        <v/>
      </c>
      <c r="N1732" s="266"/>
    </row>
    <row r="1733" spans="1:14">
      <c r="A1733" s="262"/>
      <c r="B1733" s="263"/>
      <c r="C1733" s="264" t="str">
        <f>IF(B1733&lt;&gt;"",MATCH(B1733,'Exhibitor names'!$B$19:$B$118,0),"")</f>
        <v/>
      </c>
      <c r="D1733" s="269"/>
      <c r="E1733" s="266"/>
      <c r="F1733" s="267"/>
      <c r="G1733" s="267"/>
      <c r="H1733" s="270"/>
      <c r="I1733" s="269"/>
      <c r="J1733" s="269"/>
      <c r="K1733" s="272"/>
      <c r="L1733" s="273"/>
      <c r="M1733" s="266" t="str">
        <f t="shared" si="28"/>
        <v/>
      </c>
      <c r="N1733" s="266"/>
    </row>
    <row r="1734" spans="1:14">
      <c r="A1734" s="262"/>
      <c r="B1734" s="263"/>
      <c r="C1734" s="264" t="str">
        <f>IF(B1734&lt;&gt;"",MATCH(B1734,'Exhibitor names'!$B$19:$B$118,0),"")</f>
        <v/>
      </c>
      <c r="D1734" s="269"/>
      <c r="E1734" s="266"/>
      <c r="F1734" s="267"/>
      <c r="G1734" s="267"/>
      <c r="H1734" s="270"/>
      <c r="I1734" s="269"/>
      <c r="J1734" s="269"/>
      <c r="K1734" s="272"/>
      <c r="L1734" s="273"/>
      <c r="M1734" s="266" t="str">
        <f t="shared" si="28"/>
        <v/>
      </c>
      <c r="N1734" s="266"/>
    </row>
    <row r="1735" spans="1:14">
      <c r="A1735" s="262"/>
      <c r="B1735" s="263"/>
      <c r="C1735" s="264" t="str">
        <f>IF(B1735&lt;&gt;"",MATCH(B1735,'Exhibitor names'!$B$19:$B$118,0),"")</f>
        <v/>
      </c>
      <c r="D1735" s="269"/>
      <c r="E1735" s="266"/>
      <c r="F1735" s="267"/>
      <c r="G1735" s="267"/>
      <c r="H1735" s="270"/>
      <c r="I1735" s="269"/>
      <c r="J1735" s="269"/>
      <c r="K1735" s="272"/>
      <c r="L1735" s="273"/>
      <c r="M1735" s="266" t="str">
        <f t="shared" si="28"/>
        <v/>
      </c>
      <c r="N1735" s="266"/>
    </row>
    <row r="1736" spans="1:14">
      <c r="A1736" s="262"/>
      <c r="B1736" s="263"/>
      <c r="C1736" s="264" t="str">
        <f>IF(B1736&lt;&gt;"",MATCH(B1736,'Exhibitor names'!$B$19:$B$118,0),"")</f>
        <v/>
      </c>
      <c r="D1736" s="269"/>
      <c r="E1736" s="266"/>
      <c r="F1736" s="267"/>
      <c r="G1736" s="267"/>
      <c r="H1736" s="270"/>
      <c r="I1736" s="269"/>
      <c r="J1736" s="269"/>
      <c r="K1736" s="272"/>
      <c r="L1736" s="273"/>
      <c r="M1736" s="266" t="str">
        <f t="shared" si="28"/>
        <v/>
      </c>
      <c r="N1736" s="266"/>
    </row>
    <row r="1737" spans="1:14">
      <c r="A1737" s="262"/>
      <c r="B1737" s="263"/>
      <c r="C1737" s="264" t="str">
        <f>IF(B1737&lt;&gt;"",MATCH(B1737,'Exhibitor names'!$B$19:$B$118,0),"")</f>
        <v/>
      </c>
      <c r="D1737" s="269"/>
      <c r="E1737" s="266"/>
      <c r="F1737" s="267"/>
      <c r="G1737" s="267"/>
      <c r="H1737" s="270"/>
      <c r="I1737" s="269"/>
      <c r="J1737" s="269"/>
      <c r="K1737" s="272"/>
      <c r="L1737" s="273"/>
      <c r="M1737" s="266" t="str">
        <f t="shared" si="28"/>
        <v/>
      </c>
      <c r="N1737" s="266"/>
    </row>
    <row r="1738" spans="1:14">
      <c r="A1738" s="262"/>
      <c r="B1738" s="263"/>
      <c r="C1738" s="264" t="str">
        <f>IF(B1738&lt;&gt;"",MATCH(B1738,'Exhibitor names'!$B$19:$B$118,0),"")</f>
        <v/>
      </c>
      <c r="D1738" s="269"/>
      <c r="E1738" s="266"/>
      <c r="F1738" s="267"/>
      <c r="G1738" s="267"/>
      <c r="H1738" s="270"/>
      <c r="I1738" s="269"/>
      <c r="J1738" s="269"/>
      <c r="K1738" s="272"/>
      <c r="L1738" s="273"/>
      <c r="M1738" s="266" t="str">
        <f t="shared" si="28"/>
        <v/>
      </c>
      <c r="N1738" s="266"/>
    </row>
    <row r="1739" spans="1:14">
      <c r="A1739" s="262"/>
      <c r="B1739" s="263"/>
      <c r="C1739" s="264" t="str">
        <f>IF(B1739&lt;&gt;"",MATCH(B1739,'Exhibitor names'!$B$19:$B$118,0),"")</f>
        <v/>
      </c>
      <c r="D1739" s="269"/>
      <c r="E1739" s="266"/>
      <c r="F1739" s="267"/>
      <c r="G1739" s="267"/>
      <c r="H1739" s="270"/>
      <c r="I1739" s="269"/>
      <c r="J1739" s="269"/>
      <c r="K1739" s="272"/>
      <c r="L1739" s="273"/>
      <c r="M1739" s="266" t="str">
        <f t="shared" si="28"/>
        <v/>
      </c>
      <c r="N1739" s="266"/>
    </row>
    <row r="1740" spans="1:14">
      <c r="A1740" s="262"/>
      <c r="B1740" s="263"/>
      <c r="C1740" s="264" t="str">
        <f>IF(B1740&lt;&gt;"",MATCH(B1740,'Exhibitor names'!$B$19:$B$118,0),"")</f>
        <v/>
      </c>
      <c r="D1740" s="269"/>
      <c r="E1740" s="266"/>
      <c r="F1740" s="267"/>
      <c r="G1740" s="267"/>
      <c r="H1740" s="270"/>
      <c r="I1740" s="269"/>
      <c r="J1740" s="269"/>
      <c r="K1740" s="272"/>
      <c r="L1740" s="273"/>
      <c r="M1740" s="266" t="str">
        <f t="shared" si="28"/>
        <v/>
      </c>
      <c r="N1740" s="266"/>
    </row>
    <row r="1741" spans="1:14">
      <c r="A1741" s="262"/>
      <c r="B1741" s="263"/>
      <c r="C1741" s="264" t="str">
        <f>IF(B1741&lt;&gt;"",MATCH(B1741,'Exhibitor names'!$B$19:$B$118,0),"")</f>
        <v/>
      </c>
      <c r="D1741" s="269"/>
      <c r="E1741" s="266"/>
      <c r="F1741" s="267"/>
      <c r="G1741" s="267"/>
      <c r="H1741" s="270"/>
      <c r="I1741" s="269"/>
      <c r="J1741" s="269"/>
      <c r="K1741" s="272"/>
      <c r="L1741" s="273"/>
      <c r="M1741" s="266" t="str">
        <f t="shared" si="28"/>
        <v/>
      </c>
      <c r="N1741" s="266"/>
    </row>
    <row r="1742" spans="1:14">
      <c r="A1742" s="262"/>
      <c r="B1742" s="263"/>
      <c r="C1742" s="264" t="str">
        <f>IF(B1742&lt;&gt;"",MATCH(B1742,'Exhibitor names'!$B$19:$B$118,0),"")</f>
        <v/>
      </c>
      <c r="D1742" s="269"/>
      <c r="E1742" s="266"/>
      <c r="F1742" s="267"/>
      <c r="G1742" s="267"/>
      <c r="H1742" s="270"/>
      <c r="I1742" s="269"/>
      <c r="J1742" s="269"/>
      <c r="K1742" s="272"/>
      <c r="L1742" s="273"/>
      <c r="M1742" s="266" t="str">
        <f t="shared" si="28"/>
        <v/>
      </c>
      <c r="N1742" s="266"/>
    </row>
    <row r="1743" spans="1:14">
      <c r="A1743" s="262"/>
      <c r="B1743" s="263"/>
      <c r="C1743" s="264" t="str">
        <f>IF(B1743&lt;&gt;"",MATCH(B1743,'Exhibitor names'!$B$19:$B$118,0),"")</f>
        <v/>
      </c>
      <c r="D1743" s="269"/>
      <c r="E1743" s="266"/>
      <c r="F1743" s="267"/>
      <c r="G1743" s="267"/>
      <c r="H1743" s="270"/>
      <c r="I1743" s="269"/>
      <c r="J1743" s="269"/>
      <c r="K1743" s="272"/>
      <c r="L1743" s="273"/>
      <c r="M1743" s="266" t="str">
        <f t="shared" si="28"/>
        <v/>
      </c>
      <c r="N1743" s="266"/>
    </row>
    <row r="1744" spans="1:14">
      <c r="A1744" s="262"/>
      <c r="B1744" s="263"/>
      <c r="C1744" s="264" t="str">
        <f>IF(B1744&lt;&gt;"",MATCH(B1744,'Exhibitor names'!$B$19:$B$118,0),"")</f>
        <v/>
      </c>
      <c r="D1744" s="269"/>
      <c r="E1744" s="266"/>
      <c r="F1744" s="267"/>
      <c r="G1744" s="267"/>
      <c r="H1744" s="270"/>
      <c r="I1744" s="269"/>
      <c r="J1744" s="269"/>
      <c r="K1744" s="272"/>
      <c r="L1744" s="273"/>
      <c r="M1744" s="266" t="str">
        <f t="shared" si="28"/>
        <v/>
      </c>
      <c r="N1744" s="266"/>
    </row>
    <row r="1745" spans="1:14">
      <c r="A1745" s="262"/>
      <c r="B1745" s="263"/>
      <c r="C1745" s="264" t="str">
        <f>IF(B1745&lt;&gt;"",MATCH(B1745,'Exhibitor names'!$B$19:$B$118,0),"")</f>
        <v/>
      </c>
      <c r="D1745" s="269"/>
      <c r="E1745" s="266"/>
      <c r="F1745" s="267"/>
      <c r="G1745" s="267"/>
      <c r="H1745" s="270"/>
      <c r="I1745" s="269"/>
      <c r="J1745" s="269"/>
      <c r="K1745" s="272"/>
      <c r="L1745" s="273"/>
      <c r="M1745" s="266" t="str">
        <f t="shared" si="28"/>
        <v/>
      </c>
      <c r="N1745" s="266"/>
    </row>
    <row r="1746" spans="1:14">
      <c r="A1746" s="262"/>
      <c r="B1746" s="263"/>
      <c r="C1746" s="264" t="str">
        <f>IF(B1746&lt;&gt;"",MATCH(B1746,'Exhibitor names'!$B$19:$B$118,0),"")</f>
        <v/>
      </c>
      <c r="D1746" s="269"/>
      <c r="E1746" s="266"/>
      <c r="F1746" s="267"/>
      <c r="G1746" s="267"/>
      <c r="H1746" s="270"/>
      <c r="I1746" s="269"/>
      <c r="J1746" s="269"/>
      <c r="K1746" s="272"/>
      <c r="L1746" s="273"/>
      <c r="M1746" s="266" t="str">
        <f t="shared" si="28"/>
        <v/>
      </c>
      <c r="N1746" s="266"/>
    </row>
    <row r="1747" spans="1:14">
      <c r="A1747" s="262"/>
      <c r="B1747" s="263"/>
      <c r="C1747" s="264" t="str">
        <f>IF(B1747&lt;&gt;"",MATCH(B1747,'Exhibitor names'!$B$19:$B$118,0),"")</f>
        <v/>
      </c>
      <c r="D1747" s="269"/>
      <c r="E1747" s="266"/>
      <c r="F1747" s="267"/>
      <c r="G1747" s="267"/>
      <c r="H1747" s="270"/>
      <c r="I1747" s="269"/>
      <c r="J1747" s="269"/>
      <c r="K1747" s="272"/>
      <c r="L1747" s="273"/>
      <c r="M1747" s="266" t="str">
        <f t="shared" si="28"/>
        <v/>
      </c>
      <c r="N1747" s="266"/>
    </row>
    <row r="1748" spans="1:14">
      <c r="A1748" s="262"/>
      <c r="B1748" s="263"/>
      <c r="C1748" s="264" t="str">
        <f>IF(B1748&lt;&gt;"",MATCH(B1748,'Exhibitor names'!$B$19:$B$118,0),"")</f>
        <v/>
      </c>
      <c r="D1748" s="269"/>
      <c r="E1748" s="266"/>
      <c r="F1748" s="267"/>
      <c r="G1748" s="267"/>
      <c r="H1748" s="270"/>
      <c r="I1748" s="269"/>
      <c r="J1748" s="269"/>
      <c r="K1748" s="272"/>
      <c r="L1748" s="273"/>
      <c r="M1748" s="266" t="str">
        <f t="shared" si="28"/>
        <v/>
      </c>
      <c r="N1748" s="266"/>
    </row>
    <row r="1749" spans="1:14">
      <c r="A1749" s="262"/>
      <c r="B1749" s="263"/>
      <c r="C1749" s="264" t="str">
        <f>IF(B1749&lt;&gt;"",MATCH(B1749,'Exhibitor names'!$B$19:$B$118,0),"")</f>
        <v/>
      </c>
      <c r="D1749" s="269"/>
      <c r="E1749" s="266"/>
      <c r="F1749" s="267"/>
      <c r="G1749" s="267"/>
      <c r="H1749" s="270"/>
      <c r="I1749" s="269"/>
      <c r="J1749" s="269"/>
      <c r="K1749" s="272"/>
      <c r="L1749" s="273"/>
      <c r="M1749" s="266" t="str">
        <f t="shared" si="28"/>
        <v/>
      </c>
      <c r="N1749" s="266"/>
    </row>
    <row r="1750" spans="1:14">
      <c r="A1750" s="262"/>
      <c r="B1750" s="263"/>
      <c r="C1750" s="264" t="str">
        <f>IF(B1750&lt;&gt;"",MATCH(B1750,'Exhibitor names'!$B$19:$B$118,0),"")</f>
        <v/>
      </c>
      <c r="D1750" s="269"/>
      <c r="E1750" s="266"/>
      <c r="F1750" s="267"/>
      <c r="G1750" s="267"/>
      <c r="H1750" s="270"/>
      <c r="I1750" s="269"/>
      <c r="J1750" s="269"/>
      <c r="K1750" s="272"/>
      <c r="L1750" s="273"/>
      <c r="M1750" s="266" t="str">
        <f t="shared" si="28"/>
        <v/>
      </c>
      <c r="N1750" s="266"/>
    </row>
    <row r="1751" spans="1:14">
      <c r="A1751" s="262"/>
      <c r="B1751" s="263"/>
      <c r="C1751" s="264" t="str">
        <f>IF(B1751&lt;&gt;"",MATCH(B1751,'Exhibitor names'!$B$19:$B$118,0),"")</f>
        <v/>
      </c>
      <c r="D1751" s="269"/>
      <c r="E1751" s="266"/>
      <c r="F1751" s="267"/>
      <c r="G1751" s="267"/>
      <c r="H1751" s="270"/>
      <c r="I1751" s="269"/>
      <c r="J1751" s="269"/>
      <c r="K1751" s="272"/>
      <c r="L1751" s="273"/>
      <c r="M1751" s="266" t="str">
        <f t="shared" si="28"/>
        <v/>
      </c>
      <c r="N1751" s="266"/>
    </row>
    <row r="1752" spans="1:14">
      <c r="A1752" s="262"/>
      <c r="B1752" s="263"/>
      <c r="C1752" s="264" t="str">
        <f>IF(B1752&lt;&gt;"",MATCH(B1752,'Exhibitor names'!$B$19:$B$118,0),"")</f>
        <v/>
      </c>
      <c r="D1752" s="269"/>
      <c r="E1752" s="266"/>
      <c r="F1752" s="267"/>
      <c r="G1752" s="267"/>
      <c r="H1752" s="270"/>
      <c r="I1752" s="269"/>
      <c r="J1752" s="269"/>
      <c r="K1752" s="272"/>
      <c r="L1752" s="273"/>
      <c r="M1752" s="266" t="str">
        <f t="shared" si="28"/>
        <v/>
      </c>
      <c r="N1752" s="266"/>
    </row>
    <row r="1753" spans="1:14">
      <c r="A1753" s="262"/>
      <c r="B1753" s="263"/>
      <c r="C1753" s="264" t="str">
        <f>IF(B1753&lt;&gt;"",MATCH(B1753,'Exhibitor names'!$B$19:$B$118,0),"")</f>
        <v/>
      </c>
      <c r="D1753" s="269"/>
      <c r="E1753" s="266"/>
      <c r="F1753" s="267"/>
      <c r="G1753" s="267"/>
      <c r="H1753" s="270"/>
      <c r="I1753" s="269"/>
      <c r="J1753" s="269"/>
      <c r="K1753" s="272"/>
      <c r="L1753" s="273"/>
      <c r="M1753" s="266" t="str">
        <f t="shared" ref="M1753:M1816" si="29">IF(AND($A1753&lt;&gt;"",$C1753&lt;&gt;"",$D1753&lt;&gt;"",$H1753&lt;&gt;"",$I1753&lt;&gt;"",$J1753&lt;&gt;"",$L1753&lt;&gt;""),$A1753,"")</f>
        <v/>
      </c>
      <c r="N1753" s="266"/>
    </row>
    <row r="1754" spans="1:14">
      <c r="A1754" s="262"/>
      <c r="B1754" s="263"/>
      <c r="C1754" s="264" t="str">
        <f>IF(B1754&lt;&gt;"",MATCH(B1754,'Exhibitor names'!$B$19:$B$118,0),"")</f>
        <v/>
      </c>
      <c r="D1754" s="269"/>
      <c r="E1754" s="266"/>
      <c r="F1754" s="267"/>
      <c r="G1754" s="267"/>
      <c r="H1754" s="270"/>
      <c r="I1754" s="269"/>
      <c r="J1754" s="269"/>
      <c r="K1754" s="272"/>
      <c r="L1754" s="273"/>
      <c r="M1754" s="266" t="str">
        <f t="shared" si="29"/>
        <v/>
      </c>
      <c r="N1754" s="266"/>
    </row>
    <row r="1755" spans="1:14">
      <c r="A1755" s="262"/>
      <c r="B1755" s="263"/>
      <c r="C1755" s="264" t="str">
        <f>IF(B1755&lt;&gt;"",MATCH(B1755,'Exhibitor names'!$B$19:$B$118,0),"")</f>
        <v/>
      </c>
      <c r="D1755" s="269"/>
      <c r="E1755" s="266"/>
      <c r="F1755" s="267"/>
      <c r="G1755" s="267"/>
      <c r="H1755" s="270"/>
      <c r="I1755" s="269"/>
      <c r="J1755" s="269"/>
      <c r="K1755" s="272"/>
      <c r="L1755" s="273"/>
      <c r="M1755" s="266" t="str">
        <f t="shared" si="29"/>
        <v/>
      </c>
      <c r="N1755" s="266"/>
    </row>
    <row r="1756" spans="1:14">
      <c r="A1756" s="262"/>
      <c r="B1756" s="263"/>
      <c r="C1756" s="264" t="str">
        <f>IF(B1756&lt;&gt;"",MATCH(B1756,'Exhibitor names'!$B$19:$B$118,0),"")</f>
        <v/>
      </c>
      <c r="D1756" s="269"/>
      <c r="E1756" s="266"/>
      <c r="F1756" s="267"/>
      <c r="G1756" s="267"/>
      <c r="H1756" s="270"/>
      <c r="I1756" s="269"/>
      <c r="J1756" s="269"/>
      <c r="K1756" s="272"/>
      <c r="L1756" s="273"/>
      <c r="M1756" s="266" t="str">
        <f t="shared" si="29"/>
        <v/>
      </c>
      <c r="N1756" s="266"/>
    </row>
    <row r="1757" spans="1:14">
      <c r="A1757" s="262"/>
      <c r="B1757" s="263"/>
      <c r="C1757" s="264" t="str">
        <f>IF(B1757&lt;&gt;"",MATCH(B1757,'Exhibitor names'!$B$19:$B$118,0),"")</f>
        <v/>
      </c>
      <c r="D1757" s="269"/>
      <c r="E1757" s="266"/>
      <c r="F1757" s="267"/>
      <c r="G1757" s="267"/>
      <c r="H1757" s="270"/>
      <c r="I1757" s="269"/>
      <c r="J1757" s="269"/>
      <c r="K1757" s="272"/>
      <c r="L1757" s="273"/>
      <c r="M1757" s="266" t="str">
        <f t="shared" si="29"/>
        <v/>
      </c>
      <c r="N1757" s="266"/>
    </row>
    <row r="1758" spans="1:14">
      <c r="A1758" s="262"/>
      <c r="B1758" s="263"/>
      <c r="C1758" s="264" t="str">
        <f>IF(B1758&lt;&gt;"",MATCH(B1758,'Exhibitor names'!$B$19:$B$118,0),"")</f>
        <v/>
      </c>
      <c r="D1758" s="269"/>
      <c r="E1758" s="266"/>
      <c r="F1758" s="267"/>
      <c r="G1758" s="267"/>
      <c r="H1758" s="270"/>
      <c r="I1758" s="269"/>
      <c r="J1758" s="269"/>
      <c r="K1758" s="272"/>
      <c r="L1758" s="273"/>
      <c r="M1758" s="266" t="str">
        <f t="shared" si="29"/>
        <v/>
      </c>
      <c r="N1758" s="266"/>
    </row>
    <row r="1759" spans="1:14">
      <c r="A1759" s="262"/>
      <c r="B1759" s="263"/>
      <c r="C1759" s="264" t="str">
        <f>IF(B1759&lt;&gt;"",MATCH(B1759,'Exhibitor names'!$B$19:$B$118,0),"")</f>
        <v/>
      </c>
      <c r="D1759" s="269"/>
      <c r="E1759" s="266"/>
      <c r="F1759" s="267"/>
      <c r="G1759" s="267"/>
      <c r="H1759" s="270"/>
      <c r="I1759" s="269"/>
      <c r="J1759" s="269"/>
      <c r="K1759" s="272"/>
      <c r="L1759" s="273"/>
      <c r="M1759" s="266" t="str">
        <f t="shared" si="29"/>
        <v/>
      </c>
      <c r="N1759" s="266"/>
    </row>
    <row r="1760" spans="1:14">
      <c r="A1760" s="262"/>
      <c r="B1760" s="263"/>
      <c r="C1760" s="264" t="str">
        <f>IF(B1760&lt;&gt;"",MATCH(B1760,'Exhibitor names'!$B$19:$B$118,0),"")</f>
        <v/>
      </c>
      <c r="D1760" s="269"/>
      <c r="E1760" s="266"/>
      <c r="F1760" s="267"/>
      <c r="G1760" s="267"/>
      <c r="H1760" s="270"/>
      <c r="I1760" s="269"/>
      <c r="J1760" s="269"/>
      <c r="K1760" s="272"/>
      <c r="L1760" s="273"/>
      <c r="M1760" s="266" t="str">
        <f t="shared" si="29"/>
        <v/>
      </c>
      <c r="N1760" s="266"/>
    </row>
    <row r="1761" spans="1:14">
      <c r="A1761" s="262"/>
      <c r="B1761" s="263"/>
      <c r="C1761" s="264" t="str">
        <f>IF(B1761&lt;&gt;"",MATCH(B1761,'Exhibitor names'!$B$19:$B$118,0),"")</f>
        <v/>
      </c>
      <c r="D1761" s="269"/>
      <c r="E1761" s="266"/>
      <c r="F1761" s="267"/>
      <c r="G1761" s="267"/>
      <c r="H1761" s="270"/>
      <c r="I1761" s="269"/>
      <c r="J1761" s="269"/>
      <c r="K1761" s="272"/>
      <c r="L1761" s="273"/>
      <c r="M1761" s="266" t="str">
        <f t="shared" si="29"/>
        <v/>
      </c>
      <c r="N1761" s="266"/>
    </row>
    <row r="1762" spans="1:14">
      <c r="A1762" s="262"/>
      <c r="B1762" s="263"/>
      <c r="C1762" s="264" t="str">
        <f>IF(B1762&lt;&gt;"",MATCH(B1762,'Exhibitor names'!$B$19:$B$118,0),"")</f>
        <v/>
      </c>
      <c r="D1762" s="269"/>
      <c r="E1762" s="266"/>
      <c r="F1762" s="267"/>
      <c r="G1762" s="267"/>
      <c r="H1762" s="270"/>
      <c r="I1762" s="269"/>
      <c r="J1762" s="269"/>
      <c r="K1762" s="272"/>
      <c r="L1762" s="273"/>
      <c r="M1762" s="266" t="str">
        <f t="shared" si="29"/>
        <v/>
      </c>
      <c r="N1762" s="266"/>
    </row>
    <row r="1763" spans="1:14">
      <c r="A1763" s="262"/>
      <c r="B1763" s="263"/>
      <c r="C1763" s="264" t="str">
        <f>IF(B1763&lt;&gt;"",MATCH(B1763,'Exhibitor names'!$B$19:$B$118,0),"")</f>
        <v/>
      </c>
      <c r="D1763" s="269"/>
      <c r="E1763" s="266"/>
      <c r="F1763" s="267"/>
      <c r="G1763" s="267"/>
      <c r="H1763" s="270"/>
      <c r="I1763" s="269"/>
      <c r="J1763" s="269"/>
      <c r="K1763" s="272"/>
      <c r="L1763" s="273"/>
      <c r="M1763" s="266" t="str">
        <f t="shared" si="29"/>
        <v/>
      </c>
      <c r="N1763" s="266"/>
    </row>
    <row r="1764" spans="1:14">
      <c r="A1764" s="262"/>
      <c r="B1764" s="263"/>
      <c r="C1764" s="264" t="str">
        <f>IF(B1764&lt;&gt;"",MATCH(B1764,'Exhibitor names'!$B$19:$B$118,0),"")</f>
        <v/>
      </c>
      <c r="D1764" s="269"/>
      <c r="E1764" s="266"/>
      <c r="F1764" s="267"/>
      <c r="G1764" s="267"/>
      <c r="H1764" s="270"/>
      <c r="I1764" s="269"/>
      <c r="J1764" s="269"/>
      <c r="K1764" s="272"/>
      <c r="L1764" s="273"/>
      <c r="M1764" s="266" t="str">
        <f t="shared" si="29"/>
        <v/>
      </c>
      <c r="N1764" s="266"/>
    </row>
    <row r="1765" spans="1:14">
      <c r="A1765" s="262"/>
      <c r="B1765" s="263"/>
      <c r="C1765" s="264" t="str">
        <f>IF(B1765&lt;&gt;"",MATCH(B1765,'Exhibitor names'!$B$19:$B$118,0),"")</f>
        <v/>
      </c>
      <c r="D1765" s="269"/>
      <c r="E1765" s="266"/>
      <c r="F1765" s="267"/>
      <c r="G1765" s="267"/>
      <c r="H1765" s="270"/>
      <c r="I1765" s="269"/>
      <c r="J1765" s="269"/>
      <c r="K1765" s="272"/>
      <c r="L1765" s="273"/>
      <c r="M1765" s="266" t="str">
        <f t="shared" si="29"/>
        <v/>
      </c>
      <c r="N1765" s="266"/>
    </row>
    <row r="1766" spans="1:14">
      <c r="A1766" s="262"/>
      <c r="B1766" s="263"/>
      <c r="C1766" s="264" t="str">
        <f>IF(B1766&lt;&gt;"",MATCH(B1766,'Exhibitor names'!$B$19:$B$118,0),"")</f>
        <v/>
      </c>
      <c r="D1766" s="269"/>
      <c r="E1766" s="266"/>
      <c r="F1766" s="267"/>
      <c r="G1766" s="267"/>
      <c r="H1766" s="270"/>
      <c r="I1766" s="269"/>
      <c r="J1766" s="269"/>
      <c r="K1766" s="272"/>
      <c r="L1766" s="273"/>
      <c r="M1766" s="266" t="str">
        <f t="shared" si="29"/>
        <v/>
      </c>
      <c r="N1766" s="266"/>
    </row>
    <row r="1767" spans="1:14">
      <c r="A1767" s="262"/>
      <c r="B1767" s="263"/>
      <c r="C1767" s="264" t="str">
        <f>IF(B1767&lt;&gt;"",MATCH(B1767,'Exhibitor names'!$B$19:$B$118,0),"")</f>
        <v/>
      </c>
      <c r="D1767" s="269"/>
      <c r="E1767" s="266"/>
      <c r="F1767" s="267"/>
      <c r="G1767" s="267"/>
      <c r="H1767" s="270"/>
      <c r="I1767" s="269"/>
      <c r="J1767" s="269"/>
      <c r="K1767" s="272"/>
      <c r="L1767" s="273"/>
      <c r="M1767" s="266" t="str">
        <f t="shared" si="29"/>
        <v/>
      </c>
      <c r="N1767" s="266"/>
    </row>
    <row r="1768" spans="1:14">
      <c r="A1768" s="262"/>
      <c r="B1768" s="263"/>
      <c r="C1768" s="264" t="str">
        <f>IF(B1768&lt;&gt;"",MATCH(B1768,'Exhibitor names'!$B$19:$B$118,0),"")</f>
        <v/>
      </c>
      <c r="D1768" s="269"/>
      <c r="E1768" s="266"/>
      <c r="F1768" s="267"/>
      <c r="G1768" s="267"/>
      <c r="H1768" s="270"/>
      <c r="I1768" s="269"/>
      <c r="J1768" s="269"/>
      <c r="K1768" s="272"/>
      <c r="L1768" s="273"/>
      <c r="M1768" s="266" t="str">
        <f t="shared" si="29"/>
        <v/>
      </c>
      <c r="N1768" s="266"/>
    </row>
    <row r="1769" spans="1:14">
      <c r="A1769" s="262"/>
      <c r="B1769" s="263"/>
      <c r="C1769" s="264" t="str">
        <f>IF(B1769&lt;&gt;"",MATCH(B1769,'Exhibitor names'!$B$19:$B$118,0),"")</f>
        <v/>
      </c>
      <c r="D1769" s="269"/>
      <c r="E1769" s="266"/>
      <c r="F1769" s="267"/>
      <c r="G1769" s="267"/>
      <c r="H1769" s="270"/>
      <c r="I1769" s="269"/>
      <c r="J1769" s="269"/>
      <c r="K1769" s="272"/>
      <c r="L1769" s="273"/>
      <c r="M1769" s="266" t="str">
        <f t="shared" si="29"/>
        <v/>
      </c>
      <c r="N1769" s="266"/>
    </row>
    <row r="1770" spans="1:14">
      <c r="A1770" s="262"/>
      <c r="B1770" s="263"/>
      <c r="C1770" s="264" t="str">
        <f>IF(B1770&lt;&gt;"",MATCH(B1770,'Exhibitor names'!$B$19:$B$118,0),"")</f>
        <v/>
      </c>
      <c r="D1770" s="269"/>
      <c r="E1770" s="266"/>
      <c r="F1770" s="267"/>
      <c r="G1770" s="267"/>
      <c r="H1770" s="270"/>
      <c r="I1770" s="269"/>
      <c r="J1770" s="269"/>
      <c r="K1770" s="272"/>
      <c r="L1770" s="273"/>
      <c r="M1770" s="266" t="str">
        <f t="shared" si="29"/>
        <v/>
      </c>
      <c r="N1770" s="266"/>
    </row>
    <row r="1771" spans="1:14">
      <c r="A1771" s="262"/>
      <c r="B1771" s="263"/>
      <c r="C1771" s="264" t="str">
        <f>IF(B1771&lt;&gt;"",MATCH(B1771,'Exhibitor names'!$B$19:$B$118,0),"")</f>
        <v/>
      </c>
      <c r="D1771" s="269"/>
      <c r="E1771" s="266"/>
      <c r="F1771" s="267"/>
      <c r="G1771" s="267"/>
      <c r="H1771" s="270"/>
      <c r="I1771" s="269"/>
      <c r="J1771" s="269"/>
      <c r="K1771" s="272"/>
      <c r="L1771" s="273"/>
      <c r="M1771" s="266" t="str">
        <f t="shared" si="29"/>
        <v/>
      </c>
      <c r="N1771" s="266"/>
    </row>
    <row r="1772" spans="1:14">
      <c r="A1772" s="262"/>
      <c r="B1772" s="263"/>
      <c r="C1772" s="264" t="str">
        <f>IF(B1772&lt;&gt;"",MATCH(B1772,'Exhibitor names'!$B$19:$B$118,0),"")</f>
        <v/>
      </c>
      <c r="D1772" s="269"/>
      <c r="E1772" s="266"/>
      <c r="F1772" s="267"/>
      <c r="G1772" s="267"/>
      <c r="H1772" s="270"/>
      <c r="I1772" s="269"/>
      <c r="J1772" s="269"/>
      <c r="K1772" s="272"/>
      <c r="L1772" s="273"/>
      <c r="M1772" s="266" t="str">
        <f t="shared" si="29"/>
        <v/>
      </c>
      <c r="N1772" s="266"/>
    </row>
    <row r="1773" spans="1:14">
      <c r="A1773" s="262"/>
      <c r="B1773" s="263"/>
      <c r="C1773" s="264" t="str">
        <f>IF(B1773&lt;&gt;"",MATCH(B1773,'Exhibitor names'!$B$19:$B$118,0),"")</f>
        <v/>
      </c>
      <c r="D1773" s="269"/>
      <c r="E1773" s="266"/>
      <c r="F1773" s="267"/>
      <c r="G1773" s="267"/>
      <c r="H1773" s="270"/>
      <c r="I1773" s="269"/>
      <c r="J1773" s="269"/>
      <c r="K1773" s="272"/>
      <c r="L1773" s="273"/>
      <c r="M1773" s="266" t="str">
        <f t="shared" si="29"/>
        <v/>
      </c>
      <c r="N1773" s="266"/>
    </row>
    <row r="1774" spans="1:14">
      <c r="A1774" s="262"/>
      <c r="B1774" s="263"/>
      <c r="C1774" s="264" t="str">
        <f>IF(B1774&lt;&gt;"",MATCH(B1774,'Exhibitor names'!$B$19:$B$118,0),"")</f>
        <v/>
      </c>
      <c r="D1774" s="269"/>
      <c r="E1774" s="266"/>
      <c r="F1774" s="267"/>
      <c r="G1774" s="267"/>
      <c r="H1774" s="270"/>
      <c r="I1774" s="269"/>
      <c r="J1774" s="269"/>
      <c r="K1774" s="272"/>
      <c r="L1774" s="273"/>
      <c r="M1774" s="266" t="str">
        <f t="shared" si="29"/>
        <v/>
      </c>
      <c r="N1774" s="266"/>
    </row>
    <row r="1775" spans="1:14">
      <c r="A1775" s="262"/>
      <c r="B1775" s="263"/>
      <c r="C1775" s="264" t="str">
        <f>IF(B1775&lt;&gt;"",MATCH(B1775,'Exhibitor names'!$B$19:$B$118,0),"")</f>
        <v/>
      </c>
      <c r="D1775" s="269"/>
      <c r="E1775" s="266"/>
      <c r="F1775" s="267"/>
      <c r="G1775" s="267"/>
      <c r="H1775" s="270"/>
      <c r="I1775" s="269"/>
      <c r="J1775" s="269"/>
      <c r="K1775" s="272"/>
      <c r="L1775" s="273"/>
      <c r="M1775" s="266" t="str">
        <f t="shared" si="29"/>
        <v/>
      </c>
      <c r="N1775" s="266"/>
    </row>
    <row r="1776" spans="1:14">
      <c r="A1776" s="262"/>
      <c r="B1776" s="263"/>
      <c r="C1776" s="264" t="str">
        <f>IF(B1776&lt;&gt;"",MATCH(B1776,'Exhibitor names'!$B$19:$B$118,0),"")</f>
        <v/>
      </c>
      <c r="D1776" s="269"/>
      <c r="E1776" s="266"/>
      <c r="F1776" s="267"/>
      <c r="G1776" s="267"/>
      <c r="H1776" s="270"/>
      <c r="I1776" s="269"/>
      <c r="J1776" s="269"/>
      <c r="K1776" s="272"/>
      <c r="L1776" s="273"/>
      <c r="M1776" s="266" t="str">
        <f t="shared" si="29"/>
        <v/>
      </c>
      <c r="N1776" s="266"/>
    </row>
    <row r="1777" spans="1:14">
      <c r="A1777" s="262"/>
      <c r="B1777" s="263"/>
      <c r="C1777" s="264" t="str">
        <f>IF(B1777&lt;&gt;"",MATCH(B1777,'Exhibitor names'!$B$19:$B$118,0),"")</f>
        <v/>
      </c>
      <c r="D1777" s="269"/>
      <c r="E1777" s="266"/>
      <c r="F1777" s="267"/>
      <c r="G1777" s="267"/>
      <c r="H1777" s="270"/>
      <c r="I1777" s="269"/>
      <c r="J1777" s="269"/>
      <c r="K1777" s="272"/>
      <c r="L1777" s="273"/>
      <c r="M1777" s="266" t="str">
        <f t="shared" si="29"/>
        <v/>
      </c>
      <c r="N1777" s="266"/>
    </row>
    <row r="1778" spans="1:14">
      <c r="A1778" s="262"/>
      <c r="B1778" s="263"/>
      <c r="C1778" s="264" t="str">
        <f>IF(B1778&lt;&gt;"",MATCH(B1778,'Exhibitor names'!$B$19:$B$118,0),"")</f>
        <v/>
      </c>
      <c r="D1778" s="269"/>
      <c r="E1778" s="266"/>
      <c r="F1778" s="267"/>
      <c r="G1778" s="267"/>
      <c r="H1778" s="270"/>
      <c r="I1778" s="269"/>
      <c r="J1778" s="269"/>
      <c r="K1778" s="272"/>
      <c r="L1778" s="273"/>
      <c r="M1778" s="266" t="str">
        <f t="shared" si="29"/>
        <v/>
      </c>
      <c r="N1778" s="266"/>
    </row>
    <row r="1779" spans="1:14">
      <c r="A1779" s="262"/>
      <c r="B1779" s="263"/>
      <c r="C1779" s="264" t="str">
        <f>IF(B1779&lt;&gt;"",MATCH(B1779,'Exhibitor names'!$B$19:$B$118,0),"")</f>
        <v/>
      </c>
      <c r="D1779" s="269"/>
      <c r="E1779" s="266"/>
      <c r="F1779" s="267"/>
      <c r="G1779" s="267"/>
      <c r="H1779" s="270"/>
      <c r="I1779" s="269"/>
      <c r="J1779" s="269"/>
      <c r="K1779" s="272"/>
      <c r="L1779" s="273"/>
      <c r="M1779" s="266" t="str">
        <f t="shared" si="29"/>
        <v/>
      </c>
      <c r="N1779" s="266"/>
    </row>
    <row r="1780" spans="1:14">
      <c r="A1780" s="262"/>
      <c r="B1780" s="263"/>
      <c r="C1780" s="264" t="str">
        <f>IF(B1780&lt;&gt;"",MATCH(B1780,'Exhibitor names'!$B$19:$B$118,0),"")</f>
        <v/>
      </c>
      <c r="D1780" s="269"/>
      <c r="E1780" s="266"/>
      <c r="F1780" s="267"/>
      <c r="G1780" s="267"/>
      <c r="H1780" s="270"/>
      <c r="I1780" s="269"/>
      <c r="J1780" s="269"/>
      <c r="K1780" s="272"/>
      <c r="L1780" s="273"/>
      <c r="M1780" s="266" t="str">
        <f t="shared" si="29"/>
        <v/>
      </c>
      <c r="N1780" s="266"/>
    </row>
    <row r="1781" spans="1:14">
      <c r="A1781" s="262"/>
      <c r="B1781" s="263"/>
      <c r="C1781" s="264" t="str">
        <f>IF(B1781&lt;&gt;"",MATCH(B1781,'Exhibitor names'!$B$19:$B$118,0),"")</f>
        <v/>
      </c>
      <c r="D1781" s="269"/>
      <c r="E1781" s="266"/>
      <c r="F1781" s="267"/>
      <c r="G1781" s="267"/>
      <c r="H1781" s="270"/>
      <c r="I1781" s="269"/>
      <c r="J1781" s="269"/>
      <c r="K1781" s="272"/>
      <c r="L1781" s="273"/>
      <c r="M1781" s="266" t="str">
        <f t="shared" si="29"/>
        <v/>
      </c>
      <c r="N1781" s="266"/>
    </row>
    <row r="1782" spans="1:14">
      <c r="A1782" s="262"/>
      <c r="B1782" s="263"/>
      <c r="C1782" s="264" t="str">
        <f>IF(B1782&lt;&gt;"",MATCH(B1782,'Exhibitor names'!$B$19:$B$118,0),"")</f>
        <v/>
      </c>
      <c r="D1782" s="269"/>
      <c r="E1782" s="266"/>
      <c r="F1782" s="267"/>
      <c r="G1782" s="267"/>
      <c r="H1782" s="270"/>
      <c r="I1782" s="269"/>
      <c r="J1782" s="269"/>
      <c r="K1782" s="272"/>
      <c r="L1782" s="273"/>
      <c r="M1782" s="266" t="str">
        <f t="shared" si="29"/>
        <v/>
      </c>
      <c r="N1782" s="266"/>
    </row>
    <row r="1783" spans="1:14">
      <c r="A1783" s="262"/>
      <c r="B1783" s="263"/>
      <c r="C1783" s="264" t="str">
        <f>IF(B1783&lt;&gt;"",MATCH(B1783,'Exhibitor names'!$B$19:$B$118,0),"")</f>
        <v/>
      </c>
      <c r="D1783" s="269"/>
      <c r="E1783" s="266"/>
      <c r="F1783" s="267"/>
      <c r="G1783" s="267"/>
      <c r="H1783" s="270"/>
      <c r="I1783" s="269"/>
      <c r="J1783" s="269"/>
      <c r="K1783" s="272"/>
      <c r="L1783" s="273"/>
      <c r="M1783" s="266" t="str">
        <f t="shared" si="29"/>
        <v/>
      </c>
      <c r="N1783" s="266"/>
    </row>
    <row r="1784" spans="1:14">
      <c r="A1784" s="262"/>
      <c r="B1784" s="263"/>
      <c r="C1784" s="264" t="str">
        <f>IF(B1784&lt;&gt;"",MATCH(B1784,'Exhibitor names'!$B$19:$B$118,0),"")</f>
        <v/>
      </c>
      <c r="D1784" s="269"/>
      <c r="E1784" s="266"/>
      <c r="F1784" s="267"/>
      <c r="G1784" s="267"/>
      <c r="H1784" s="270"/>
      <c r="I1784" s="269"/>
      <c r="J1784" s="269"/>
      <c r="K1784" s="272"/>
      <c r="L1784" s="273"/>
      <c r="M1784" s="266" t="str">
        <f t="shared" si="29"/>
        <v/>
      </c>
      <c r="N1784" s="266"/>
    </row>
    <row r="1785" spans="1:14">
      <c r="A1785" s="262"/>
      <c r="B1785" s="263"/>
      <c r="C1785" s="264" t="str">
        <f>IF(B1785&lt;&gt;"",MATCH(B1785,'Exhibitor names'!$B$19:$B$118,0),"")</f>
        <v/>
      </c>
      <c r="D1785" s="269"/>
      <c r="E1785" s="266"/>
      <c r="F1785" s="267"/>
      <c r="G1785" s="267"/>
      <c r="H1785" s="270"/>
      <c r="I1785" s="269"/>
      <c r="J1785" s="269"/>
      <c r="K1785" s="272"/>
      <c r="L1785" s="273"/>
      <c r="M1785" s="266" t="str">
        <f t="shared" si="29"/>
        <v/>
      </c>
      <c r="N1785" s="266"/>
    </row>
    <row r="1786" spans="1:14">
      <c r="A1786" s="262"/>
      <c r="B1786" s="263"/>
      <c r="C1786" s="264" t="str">
        <f>IF(B1786&lt;&gt;"",MATCH(B1786,'Exhibitor names'!$B$19:$B$118,0),"")</f>
        <v/>
      </c>
      <c r="D1786" s="269"/>
      <c r="E1786" s="266"/>
      <c r="F1786" s="267"/>
      <c r="G1786" s="267"/>
      <c r="H1786" s="270"/>
      <c r="I1786" s="269"/>
      <c r="J1786" s="269"/>
      <c r="K1786" s="272"/>
      <c r="L1786" s="273"/>
      <c r="M1786" s="266" t="str">
        <f t="shared" si="29"/>
        <v/>
      </c>
      <c r="N1786" s="266"/>
    </row>
    <row r="1787" spans="1:14">
      <c r="A1787" s="262"/>
      <c r="B1787" s="263"/>
      <c r="C1787" s="264" t="str">
        <f>IF(B1787&lt;&gt;"",MATCH(B1787,'Exhibitor names'!$B$19:$B$118,0),"")</f>
        <v/>
      </c>
      <c r="D1787" s="269"/>
      <c r="E1787" s="266"/>
      <c r="F1787" s="267"/>
      <c r="G1787" s="267"/>
      <c r="H1787" s="270"/>
      <c r="I1787" s="269"/>
      <c r="J1787" s="269"/>
      <c r="K1787" s="272"/>
      <c r="L1787" s="273"/>
      <c r="M1787" s="266" t="str">
        <f t="shared" si="29"/>
        <v/>
      </c>
      <c r="N1787" s="266"/>
    </row>
    <row r="1788" spans="1:14">
      <c r="A1788" s="262"/>
      <c r="B1788" s="263"/>
      <c r="C1788" s="264" t="str">
        <f>IF(B1788&lt;&gt;"",MATCH(B1788,'Exhibitor names'!$B$19:$B$118,0),"")</f>
        <v/>
      </c>
      <c r="D1788" s="269"/>
      <c r="E1788" s="266"/>
      <c r="F1788" s="267"/>
      <c r="G1788" s="267"/>
      <c r="H1788" s="270"/>
      <c r="I1788" s="269"/>
      <c r="J1788" s="269"/>
      <c r="K1788" s="272"/>
      <c r="L1788" s="273"/>
      <c r="M1788" s="266" t="str">
        <f t="shared" si="29"/>
        <v/>
      </c>
      <c r="N1788" s="266"/>
    </row>
    <row r="1789" spans="1:14">
      <c r="A1789" s="262"/>
      <c r="B1789" s="263"/>
      <c r="C1789" s="264" t="str">
        <f>IF(B1789&lt;&gt;"",MATCH(B1789,'Exhibitor names'!$B$19:$B$118,0),"")</f>
        <v/>
      </c>
      <c r="D1789" s="269"/>
      <c r="E1789" s="266"/>
      <c r="F1789" s="267"/>
      <c r="G1789" s="267"/>
      <c r="H1789" s="270"/>
      <c r="I1789" s="269"/>
      <c r="J1789" s="269"/>
      <c r="K1789" s="272"/>
      <c r="L1789" s="273"/>
      <c r="M1789" s="266" t="str">
        <f t="shared" si="29"/>
        <v/>
      </c>
      <c r="N1789" s="266"/>
    </row>
    <row r="1790" spans="1:14">
      <c r="A1790" s="262"/>
      <c r="B1790" s="263"/>
      <c r="C1790" s="264" t="str">
        <f>IF(B1790&lt;&gt;"",MATCH(B1790,'Exhibitor names'!$B$19:$B$118,0),"")</f>
        <v/>
      </c>
      <c r="D1790" s="269"/>
      <c r="E1790" s="266"/>
      <c r="F1790" s="267"/>
      <c r="G1790" s="267"/>
      <c r="H1790" s="270"/>
      <c r="I1790" s="269"/>
      <c r="J1790" s="269"/>
      <c r="K1790" s="272"/>
      <c r="L1790" s="273"/>
      <c r="M1790" s="266" t="str">
        <f t="shared" si="29"/>
        <v/>
      </c>
      <c r="N1790" s="266"/>
    </row>
    <row r="1791" spans="1:14">
      <c r="A1791" s="262"/>
      <c r="B1791" s="263"/>
      <c r="C1791" s="264" t="str">
        <f>IF(B1791&lt;&gt;"",MATCH(B1791,'Exhibitor names'!$B$19:$B$118,0),"")</f>
        <v/>
      </c>
      <c r="D1791" s="269"/>
      <c r="E1791" s="266"/>
      <c r="F1791" s="267"/>
      <c r="G1791" s="267"/>
      <c r="H1791" s="270"/>
      <c r="I1791" s="269"/>
      <c r="J1791" s="269"/>
      <c r="K1791" s="272"/>
      <c r="L1791" s="273"/>
      <c r="M1791" s="266" t="str">
        <f t="shared" si="29"/>
        <v/>
      </c>
      <c r="N1791" s="266"/>
    </row>
    <row r="1792" spans="1:14">
      <c r="A1792" s="262"/>
      <c r="B1792" s="263"/>
      <c r="C1792" s="264" t="str">
        <f>IF(B1792&lt;&gt;"",MATCH(B1792,'Exhibitor names'!$B$19:$B$118,0),"")</f>
        <v/>
      </c>
      <c r="D1792" s="269"/>
      <c r="E1792" s="266"/>
      <c r="F1792" s="267"/>
      <c r="G1792" s="267"/>
      <c r="H1792" s="270"/>
      <c r="I1792" s="269"/>
      <c r="J1792" s="269"/>
      <c r="K1792" s="272"/>
      <c r="L1792" s="273"/>
      <c r="M1792" s="266" t="str">
        <f t="shared" si="29"/>
        <v/>
      </c>
      <c r="N1792" s="266"/>
    </row>
    <row r="1793" spans="1:14">
      <c r="A1793" s="262"/>
      <c r="B1793" s="263"/>
      <c r="C1793" s="264" t="str">
        <f>IF(B1793&lt;&gt;"",MATCH(B1793,'Exhibitor names'!$B$19:$B$118,0),"")</f>
        <v/>
      </c>
      <c r="D1793" s="269"/>
      <c r="E1793" s="266"/>
      <c r="F1793" s="267"/>
      <c r="G1793" s="267"/>
      <c r="H1793" s="270"/>
      <c r="I1793" s="269"/>
      <c r="J1793" s="269"/>
      <c r="K1793" s="272"/>
      <c r="L1793" s="273"/>
      <c r="M1793" s="266" t="str">
        <f t="shared" si="29"/>
        <v/>
      </c>
      <c r="N1793" s="266"/>
    </row>
    <row r="1794" spans="1:14">
      <c r="A1794" s="262"/>
      <c r="B1794" s="263"/>
      <c r="C1794" s="264" t="str">
        <f>IF(B1794&lt;&gt;"",MATCH(B1794,'Exhibitor names'!$B$19:$B$118,0),"")</f>
        <v/>
      </c>
      <c r="D1794" s="269"/>
      <c r="E1794" s="266"/>
      <c r="F1794" s="267"/>
      <c r="G1794" s="267"/>
      <c r="H1794" s="270"/>
      <c r="I1794" s="269"/>
      <c r="J1794" s="269"/>
      <c r="K1794" s="272"/>
      <c r="L1794" s="273"/>
      <c r="M1794" s="266" t="str">
        <f t="shared" si="29"/>
        <v/>
      </c>
      <c r="N1794" s="266"/>
    </row>
    <row r="1795" spans="1:14">
      <c r="A1795" s="262"/>
      <c r="B1795" s="263"/>
      <c r="C1795" s="264" t="str">
        <f>IF(B1795&lt;&gt;"",MATCH(B1795,'Exhibitor names'!$B$19:$B$118,0),"")</f>
        <v/>
      </c>
      <c r="D1795" s="269"/>
      <c r="E1795" s="266"/>
      <c r="F1795" s="267"/>
      <c r="G1795" s="267"/>
      <c r="H1795" s="270"/>
      <c r="I1795" s="269"/>
      <c r="J1795" s="269"/>
      <c r="K1795" s="272"/>
      <c r="L1795" s="273"/>
      <c r="M1795" s="266" t="str">
        <f t="shared" si="29"/>
        <v/>
      </c>
      <c r="N1795" s="266"/>
    </row>
    <row r="1796" spans="1:14">
      <c r="A1796" s="262"/>
      <c r="B1796" s="263"/>
      <c r="C1796" s="264" t="str">
        <f>IF(B1796&lt;&gt;"",MATCH(B1796,'Exhibitor names'!$B$19:$B$118,0),"")</f>
        <v/>
      </c>
      <c r="D1796" s="269"/>
      <c r="E1796" s="266"/>
      <c r="F1796" s="267"/>
      <c r="G1796" s="267"/>
      <c r="H1796" s="270"/>
      <c r="I1796" s="269"/>
      <c r="J1796" s="269"/>
      <c r="K1796" s="272"/>
      <c r="L1796" s="273"/>
      <c r="M1796" s="266" t="str">
        <f t="shared" si="29"/>
        <v/>
      </c>
      <c r="N1796" s="266"/>
    </row>
    <row r="1797" spans="1:14">
      <c r="A1797" s="262"/>
      <c r="B1797" s="263"/>
      <c r="C1797" s="264" t="str">
        <f>IF(B1797&lt;&gt;"",MATCH(B1797,'Exhibitor names'!$B$19:$B$118,0),"")</f>
        <v/>
      </c>
      <c r="D1797" s="269"/>
      <c r="E1797" s="266"/>
      <c r="F1797" s="267"/>
      <c r="G1797" s="267"/>
      <c r="H1797" s="270"/>
      <c r="I1797" s="269"/>
      <c r="J1797" s="269"/>
      <c r="K1797" s="272"/>
      <c r="L1797" s="273"/>
      <c r="M1797" s="266" t="str">
        <f t="shared" si="29"/>
        <v/>
      </c>
      <c r="N1797" s="266"/>
    </row>
    <row r="1798" spans="1:14">
      <c r="A1798" s="262"/>
      <c r="B1798" s="263"/>
      <c r="C1798" s="264" t="str">
        <f>IF(B1798&lt;&gt;"",MATCH(B1798,'Exhibitor names'!$B$19:$B$118,0),"")</f>
        <v/>
      </c>
      <c r="D1798" s="269"/>
      <c r="E1798" s="266"/>
      <c r="F1798" s="267"/>
      <c r="G1798" s="267"/>
      <c r="H1798" s="270"/>
      <c r="I1798" s="269"/>
      <c r="J1798" s="269"/>
      <c r="K1798" s="272"/>
      <c r="L1798" s="273"/>
      <c r="M1798" s="266" t="str">
        <f t="shared" si="29"/>
        <v/>
      </c>
      <c r="N1798" s="266"/>
    </row>
    <row r="1799" spans="1:14">
      <c r="A1799" s="262"/>
      <c r="B1799" s="263"/>
      <c r="C1799" s="264" t="str">
        <f>IF(B1799&lt;&gt;"",MATCH(B1799,'Exhibitor names'!$B$19:$B$118,0),"")</f>
        <v/>
      </c>
      <c r="D1799" s="269"/>
      <c r="E1799" s="266"/>
      <c r="F1799" s="267"/>
      <c r="G1799" s="267"/>
      <c r="H1799" s="270"/>
      <c r="I1799" s="269"/>
      <c r="J1799" s="269"/>
      <c r="K1799" s="272"/>
      <c r="L1799" s="273"/>
      <c r="M1799" s="266" t="str">
        <f t="shared" si="29"/>
        <v/>
      </c>
      <c r="N1799" s="266"/>
    </row>
    <row r="1800" spans="1:14">
      <c r="A1800" s="262"/>
      <c r="B1800" s="263"/>
      <c r="C1800" s="264" t="str">
        <f>IF(B1800&lt;&gt;"",MATCH(B1800,'Exhibitor names'!$B$19:$B$118,0),"")</f>
        <v/>
      </c>
      <c r="D1800" s="269"/>
      <c r="E1800" s="266"/>
      <c r="F1800" s="267"/>
      <c r="G1800" s="267"/>
      <c r="H1800" s="270"/>
      <c r="I1800" s="269"/>
      <c r="J1800" s="269"/>
      <c r="K1800" s="272"/>
      <c r="L1800" s="273"/>
      <c r="M1800" s="266" t="str">
        <f t="shared" si="29"/>
        <v/>
      </c>
      <c r="N1800" s="266"/>
    </row>
    <row r="1801" spans="1:14">
      <c r="A1801" s="262"/>
      <c r="B1801" s="263"/>
      <c r="C1801" s="264" t="str">
        <f>IF(B1801&lt;&gt;"",MATCH(B1801,'Exhibitor names'!$B$19:$B$118,0),"")</f>
        <v/>
      </c>
      <c r="D1801" s="269"/>
      <c r="E1801" s="266"/>
      <c r="F1801" s="267"/>
      <c r="G1801" s="267"/>
      <c r="H1801" s="270"/>
      <c r="I1801" s="269"/>
      <c r="J1801" s="269"/>
      <c r="K1801" s="272"/>
      <c r="L1801" s="273"/>
      <c r="M1801" s="266" t="str">
        <f t="shared" si="29"/>
        <v/>
      </c>
      <c r="N1801" s="266"/>
    </row>
    <row r="1802" spans="1:14">
      <c r="A1802" s="262"/>
      <c r="B1802" s="263"/>
      <c r="C1802" s="264" t="str">
        <f>IF(B1802&lt;&gt;"",MATCH(B1802,'Exhibitor names'!$B$19:$B$118,0),"")</f>
        <v/>
      </c>
      <c r="D1802" s="269"/>
      <c r="E1802" s="266"/>
      <c r="F1802" s="267"/>
      <c r="G1802" s="267"/>
      <c r="H1802" s="270"/>
      <c r="I1802" s="269"/>
      <c r="J1802" s="269"/>
      <c r="K1802" s="272"/>
      <c r="L1802" s="273"/>
      <c r="M1802" s="266" t="str">
        <f t="shared" si="29"/>
        <v/>
      </c>
      <c r="N1802" s="266"/>
    </row>
    <row r="1803" spans="1:14">
      <c r="A1803" s="262"/>
      <c r="B1803" s="263"/>
      <c r="C1803" s="264" t="str">
        <f>IF(B1803&lt;&gt;"",MATCH(B1803,'Exhibitor names'!$B$19:$B$118,0),"")</f>
        <v/>
      </c>
      <c r="D1803" s="269"/>
      <c r="E1803" s="266"/>
      <c r="F1803" s="267"/>
      <c r="G1803" s="267"/>
      <c r="H1803" s="270"/>
      <c r="I1803" s="269"/>
      <c r="J1803" s="269"/>
      <c r="K1803" s="272"/>
      <c r="L1803" s="273"/>
      <c r="M1803" s="266" t="str">
        <f t="shared" si="29"/>
        <v/>
      </c>
      <c r="N1803" s="266"/>
    </row>
    <row r="1804" spans="1:14">
      <c r="A1804" s="262"/>
      <c r="B1804" s="263"/>
      <c r="C1804" s="264" t="str">
        <f>IF(B1804&lt;&gt;"",MATCH(B1804,'Exhibitor names'!$B$19:$B$118,0),"")</f>
        <v/>
      </c>
      <c r="D1804" s="269"/>
      <c r="E1804" s="266"/>
      <c r="F1804" s="267"/>
      <c r="G1804" s="267"/>
      <c r="H1804" s="270"/>
      <c r="I1804" s="269"/>
      <c r="J1804" s="269"/>
      <c r="K1804" s="272"/>
      <c r="L1804" s="273"/>
      <c r="M1804" s="266" t="str">
        <f t="shared" si="29"/>
        <v/>
      </c>
      <c r="N1804" s="266"/>
    </row>
    <row r="1805" spans="1:14">
      <c r="A1805" s="262"/>
      <c r="B1805" s="263"/>
      <c r="C1805" s="264" t="str">
        <f>IF(B1805&lt;&gt;"",MATCH(B1805,'Exhibitor names'!$B$19:$B$118,0),"")</f>
        <v/>
      </c>
      <c r="D1805" s="269"/>
      <c r="E1805" s="266"/>
      <c r="F1805" s="267"/>
      <c r="G1805" s="267"/>
      <c r="H1805" s="270"/>
      <c r="I1805" s="269"/>
      <c r="J1805" s="269"/>
      <c r="K1805" s="272"/>
      <c r="L1805" s="273"/>
      <c r="M1805" s="266" t="str">
        <f t="shared" si="29"/>
        <v/>
      </c>
      <c r="N1805" s="266"/>
    </row>
    <row r="1806" spans="1:14">
      <c r="A1806" s="262"/>
      <c r="B1806" s="263"/>
      <c r="C1806" s="264" t="str">
        <f>IF(B1806&lt;&gt;"",MATCH(B1806,'Exhibitor names'!$B$19:$B$118,0),"")</f>
        <v/>
      </c>
      <c r="D1806" s="269"/>
      <c r="E1806" s="266"/>
      <c r="F1806" s="267"/>
      <c r="G1806" s="267"/>
      <c r="H1806" s="270"/>
      <c r="I1806" s="269"/>
      <c r="J1806" s="269"/>
      <c r="K1806" s="272"/>
      <c r="L1806" s="273"/>
      <c r="M1806" s="266" t="str">
        <f t="shared" si="29"/>
        <v/>
      </c>
      <c r="N1806" s="266"/>
    </row>
    <row r="1807" spans="1:14">
      <c r="A1807" s="262"/>
      <c r="B1807" s="263"/>
      <c r="C1807" s="264" t="str">
        <f>IF(B1807&lt;&gt;"",MATCH(B1807,'Exhibitor names'!$B$19:$B$118,0),"")</f>
        <v/>
      </c>
      <c r="D1807" s="269"/>
      <c r="E1807" s="266"/>
      <c r="F1807" s="267"/>
      <c r="G1807" s="267"/>
      <c r="H1807" s="270"/>
      <c r="I1807" s="269"/>
      <c r="J1807" s="269"/>
      <c r="K1807" s="272"/>
      <c r="L1807" s="273"/>
      <c r="M1807" s="266" t="str">
        <f t="shared" si="29"/>
        <v/>
      </c>
      <c r="N1807" s="266"/>
    </row>
    <row r="1808" spans="1:14">
      <c r="A1808" s="262"/>
      <c r="B1808" s="263"/>
      <c r="C1808" s="264" t="str">
        <f>IF(B1808&lt;&gt;"",MATCH(B1808,'Exhibitor names'!$B$19:$B$118,0),"")</f>
        <v/>
      </c>
      <c r="D1808" s="269"/>
      <c r="E1808" s="266"/>
      <c r="F1808" s="267"/>
      <c r="G1808" s="267"/>
      <c r="H1808" s="270"/>
      <c r="I1808" s="269"/>
      <c r="J1808" s="269"/>
      <c r="K1808" s="272"/>
      <c r="L1808" s="273"/>
      <c r="M1808" s="266" t="str">
        <f t="shared" si="29"/>
        <v/>
      </c>
      <c r="N1808" s="266"/>
    </row>
    <row r="1809" spans="1:14">
      <c r="A1809" s="262"/>
      <c r="B1809" s="263"/>
      <c r="C1809" s="264" t="str">
        <f>IF(B1809&lt;&gt;"",MATCH(B1809,'Exhibitor names'!$B$19:$B$118,0),"")</f>
        <v/>
      </c>
      <c r="D1809" s="269"/>
      <c r="E1809" s="266"/>
      <c r="F1809" s="267"/>
      <c r="G1809" s="267"/>
      <c r="H1809" s="270"/>
      <c r="I1809" s="269"/>
      <c r="J1809" s="269"/>
      <c r="K1809" s="272"/>
      <c r="L1809" s="273"/>
      <c r="M1809" s="266" t="str">
        <f t="shared" si="29"/>
        <v/>
      </c>
      <c r="N1809" s="266"/>
    </row>
    <row r="1810" spans="1:14">
      <c r="A1810" s="262"/>
      <c r="B1810" s="263"/>
      <c r="C1810" s="264" t="str">
        <f>IF(B1810&lt;&gt;"",MATCH(B1810,'Exhibitor names'!$B$19:$B$118,0),"")</f>
        <v/>
      </c>
      <c r="D1810" s="269"/>
      <c r="E1810" s="266"/>
      <c r="F1810" s="267"/>
      <c r="G1810" s="267"/>
      <c r="H1810" s="270"/>
      <c r="I1810" s="269"/>
      <c r="J1810" s="269"/>
      <c r="K1810" s="272"/>
      <c r="L1810" s="273"/>
      <c r="M1810" s="266" t="str">
        <f t="shared" si="29"/>
        <v/>
      </c>
      <c r="N1810" s="266"/>
    </row>
    <row r="1811" spans="1:14">
      <c r="A1811" s="262"/>
      <c r="B1811" s="263"/>
      <c r="C1811" s="264" t="str">
        <f>IF(B1811&lt;&gt;"",MATCH(B1811,'Exhibitor names'!$B$19:$B$118,0),"")</f>
        <v/>
      </c>
      <c r="D1811" s="269"/>
      <c r="E1811" s="266"/>
      <c r="F1811" s="267"/>
      <c r="G1811" s="267"/>
      <c r="H1811" s="270"/>
      <c r="I1811" s="269"/>
      <c r="J1811" s="269"/>
      <c r="K1811" s="272"/>
      <c r="L1811" s="273"/>
      <c r="M1811" s="266" t="str">
        <f t="shared" si="29"/>
        <v/>
      </c>
      <c r="N1811" s="266"/>
    </row>
    <row r="1812" spans="1:14">
      <c r="A1812" s="262"/>
      <c r="B1812" s="263"/>
      <c r="C1812" s="264" t="str">
        <f>IF(B1812&lt;&gt;"",MATCH(B1812,'Exhibitor names'!$B$19:$B$118,0),"")</f>
        <v/>
      </c>
      <c r="D1812" s="269"/>
      <c r="E1812" s="266"/>
      <c r="F1812" s="267"/>
      <c r="G1812" s="267"/>
      <c r="H1812" s="270"/>
      <c r="I1812" s="269"/>
      <c r="J1812" s="269"/>
      <c r="K1812" s="272"/>
      <c r="L1812" s="273"/>
      <c r="M1812" s="266" t="str">
        <f t="shared" si="29"/>
        <v/>
      </c>
      <c r="N1812" s="266"/>
    </row>
    <row r="1813" spans="1:14">
      <c r="A1813" s="262"/>
      <c r="B1813" s="263"/>
      <c r="C1813" s="264" t="str">
        <f>IF(B1813&lt;&gt;"",MATCH(B1813,'Exhibitor names'!$B$19:$B$118,0),"")</f>
        <v/>
      </c>
      <c r="D1813" s="269"/>
      <c r="E1813" s="266"/>
      <c r="F1813" s="267"/>
      <c r="G1813" s="267"/>
      <c r="H1813" s="270"/>
      <c r="I1813" s="269"/>
      <c r="J1813" s="269"/>
      <c r="K1813" s="272"/>
      <c r="L1813" s="273"/>
      <c r="M1813" s="266" t="str">
        <f t="shared" si="29"/>
        <v/>
      </c>
      <c r="N1813" s="266"/>
    </row>
    <row r="1814" spans="1:14">
      <c r="A1814" s="262"/>
      <c r="B1814" s="263"/>
      <c r="C1814" s="264" t="str">
        <f>IF(B1814&lt;&gt;"",MATCH(B1814,'Exhibitor names'!$B$19:$B$118,0),"")</f>
        <v/>
      </c>
      <c r="D1814" s="269"/>
      <c r="E1814" s="266"/>
      <c r="F1814" s="267"/>
      <c r="G1814" s="267"/>
      <c r="H1814" s="270"/>
      <c r="I1814" s="269"/>
      <c r="J1814" s="269"/>
      <c r="K1814" s="272"/>
      <c r="L1814" s="273"/>
      <c r="M1814" s="266" t="str">
        <f t="shared" si="29"/>
        <v/>
      </c>
      <c r="N1814" s="266"/>
    </row>
    <row r="1815" spans="1:14">
      <c r="A1815" s="262"/>
      <c r="B1815" s="263"/>
      <c r="C1815" s="264" t="str">
        <f>IF(B1815&lt;&gt;"",MATCH(B1815,'Exhibitor names'!$B$19:$B$118,0),"")</f>
        <v/>
      </c>
      <c r="D1815" s="269"/>
      <c r="E1815" s="266"/>
      <c r="F1815" s="267"/>
      <c r="G1815" s="267"/>
      <c r="H1815" s="270"/>
      <c r="I1815" s="269"/>
      <c r="J1815" s="269"/>
      <c r="K1815" s="272"/>
      <c r="L1815" s="273"/>
      <c r="M1815" s="266" t="str">
        <f t="shared" si="29"/>
        <v/>
      </c>
      <c r="N1815" s="266"/>
    </row>
    <row r="1816" spans="1:14">
      <c r="A1816" s="262"/>
      <c r="B1816" s="263"/>
      <c r="C1816" s="264" t="str">
        <f>IF(B1816&lt;&gt;"",MATCH(B1816,'Exhibitor names'!$B$19:$B$118,0),"")</f>
        <v/>
      </c>
      <c r="D1816" s="269"/>
      <c r="E1816" s="266"/>
      <c r="F1816" s="267"/>
      <c r="G1816" s="267"/>
      <c r="H1816" s="270"/>
      <c r="I1816" s="269"/>
      <c r="J1816" s="269"/>
      <c r="K1816" s="272"/>
      <c r="L1816" s="273"/>
      <c r="M1816" s="266" t="str">
        <f t="shared" si="29"/>
        <v/>
      </c>
      <c r="N1816" s="266"/>
    </row>
    <row r="1817" spans="1:14">
      <c r="A1817" s="262"/>
      <c r="B1817" s="263"/>
      <c r="C1817" s="264" t="str">
        <f>IF(B1817&lt;&gt;"",MATCH(B1817,'Exhibitor names'!$B$19:$B$118,0),"")</f>
        <v/>
      </c>
      <c r="D1817" s="269"/>
      <c r="E1817" s="266"/>
      <c r="F1817" s="267"/>
      <c r="G1817" s="267"/>
      <c r="H1817" s="270"/>
      <c r="I1817" s="269"/>
      <c r="J1817" s="269"/>
      <c r="K1817" s="272"/>
      <c r="L1817" s="273"/>
      <c r="M1817" s="266" t="str">
        <f t="shared" ref="M1817:M1880" si="30">IF(AND($A1817&lt;&gt;"",$C1817&lt;&gt;"",$D1817&lt;&gt;"",$H1817&lt;&gt;"",$I1817&lt;&gt;"",$J1817&lt;&gt;"",$L1817&lt;&gt;""),$A1817,"")</f>
        <v/>
      </c>
      <c r="N1817" s="266"/>
    </row>
    <row r="1818" spans="1:14">
      <c r="A1818" s="262"/>
      <c r="B1818" s="263"/>
      <c r="C1818" s="264" t="str">
        <f>IF(B1818&lt;&gt;"",MATCH(B1818,'Exhibitor names'!$B$19:$B$118,0),"")</f>
        <v/>
      </c>
      <c r="D1818" s="269"/>
      <c r="E1818" s="266"/>
      <c r="F1818" s="267"/>
      <c r="G1818" s="267"/>
      <c r="H1818" s="270"/>
      <c r="I1818" s="269"/>
      <c r="J1818" s="269"/>
      <c r="K1818" s="272"/>
      <c r="L1818" s="273"/>
      <c r="M1818" s="266" t="str">
        <f t="shared" si="30"/>
        <v/>
      </c>
      <c r="N1818" s="266"/>
    </row>
    <row r="1819" spans="1:14">
      <c r="A1819" s="262"/>
      <c r="B1819" s="263"/>
      <c r="C1819" s="264" t="str">
        <f>IF(B1819&lt;&gt;"",MATCH(B1819,'Exhibitor names'!$B$19:$B$118,0),"")</f>
        <v/>
      </c>
      <c r="D1819" s="269"/>
      <c r="E1819" s="266"/>
      <c r="F1819" s="267"/>
      <c r="G1819" s="267"/>
      <c r="H1819" s="270"/>
      <c r="I1819" s="269"/>
      <c r="J1819" s="269"/>
      <c r="K1819" s="272"/>
      <c r="L1819" s="273"/>
      <c r="M1819" s="266" t="str">
        <f t="shared" si="30"/>
        <v/>
      </c>
      <c r="N1819" s="266"/>
    </row>
    <row r="1820" spans="1:14">
      <c r="A1820" s="262"/>
      <c r="B1820" s="263"/>
      <c r="C1820" s="264" t="str">
        <f>IF(B1820&lt;&gt;"",MATCH(B1820,'Exhibitor names'!$B$19:$B$118,0),"")</f>
        <v/>
      </c>
      <c r="D1820" s="269"/>
      <c r="E1820" s="266"/>
      <c r="F1820" s="267"/>
      <c r="G1820" s="267"/>
      <c r="H1820" s="270"/>
      <c r="I1820" s="269"/>
      <c r="J1820" s="269"/>
      <c r="K1820" s="272"/>
      <c r="L1820" s="273"/>
      <c r="M1820" s="266" t="str">
        <f t="shared" si="30"/>
        <v/>
      </c>
      <c r="N1820" s="266"/>
    </row>
    <row r="1821" spans="1:14">
      <c r="A1821" s="262"/>
      <c r="B1821" s="263"/>
      <c r="C1821" s="264" t="str">
        <f>IF(B1821&lt;&gt;"",MATCH(B1821,'Exhibitor names'!$B$19:$B$118,0),"")</f>
        <v/>
      </c>
      <c r="D1821" s="269"/>
      <c r="E1821" s="266"/>
      <c r="F1821" s="267"/>
      <c r="G1821" s="267"/>
      <c r="H1821" s="270"/>
      <c r="I1821" s="269"/>
      <c r="J1821" s="269"/>
      <c r="K1821" s="272"/>
      <c r="L1821" s="273"/>
      <c r="M1821" s="266" t="str">
        <f t="shared" si="30"/>
        <v/>
      </c>
      <c r="N1821" s="266"/>
    </row>
    <row r="1822" spans="1:14">
      <c r="A1822" s="262"/>
      <c r="B1822" s="263"/>
      <c r="C1822" s="264" t="str">
        <f>IF(B1822&lt;&gt;"",MATCH(B1822,'Exhibitor names'!$B$19:$B$118,0),"")</f>
        <v/>
      </c>
      <c r="D1822" s="269"/>
      <c r="E1822" s="266"/>
      <c r="F1822" s="267"/>
      <c r="G1822" s="267"/>
      <c r="H1822" s="270"/>
      <c r="I1822" s="269"/>
      <c r="J1822" s="269"/>
      <c r="K1822" s="272"/>
      <c r="L1822" s="273"/>
      <c r="M1822" s="266" t="str">
        <f t="shared" si="30"/>
        <v/>
      </c>
      <c r="N1822" s="266"/>
    </row>
    <row r="1823" spans="1:14">
      <c r="A1823" s="262"/>
      <c r="B1823" s="263"/>
      <c r="C1823" s="264" t="str">
        <f>IF(B1823&lt;&gt;"",MATCH(B1823,'Exhibitor names'!$B$19:$B$118,0),"")</f>
        <v/>
      </c>
      <c r="D1823" s="269"/>
      <c r="E1823" s="266"/>
      <c r="F1823" s="267"/>
      <c r="G1823" s="267"/>
      <c r="H1823" s="270"/>
      <c r="I1823" s="269"/>
      <c r="J1823" s="269"/>
      <c r="K1823" s="272"/>
      <c r="L1823" s="273"/>
      <c r="M1823" s="266" t="str">
        <f t="shared" si="30"/>
        <v/>
      </c>
      <c r="N1823" s="266"/>
    </row>
    <row r="1824" spans="1:14">
      <c r="A1824" s="262"/>
      <c r="B1824" s="263"/>
      <c r="C1824" s="264" t="str">
        <f>IF(B1824&lt;&gt;"",MATCH(B1824,'Exhibitor names'!$B$19:$B$118,0),"")</f>
        <v/>
      </c>
      <c r="D1824" s="269"/>
      <c r="E1824" s="266"/>
      <c r="F1824" s="267"/>
      <c r="G1824" s="267"/>
      <c r="H1824" s="270"/>
      <c r="I1824" s="269"/>
      <c r="J1824" s="269"/>
      <c r="K1824" s="272"/>
      <c r="L1824" s="273"/>
      <c r="M1824" s="266" t="str">
        <f t="shared" si="30"/>
        <v/>
      </c>
      <c r="N1824" s="266"/>
    </row>
    <row r="1825" spans="1:14">
      <c r="A1825" s="262"/>
      <c r="B1825" s="263"/>
      <c r="C1825" s="264" t="str">
        <f>IF(B1825&lt;&gt;"",MATCH(B1825,'Exhibitor names'!$B$19:$B$118,0),"")</f>
        <v/>
      </c>
      <c r="D1825" s="269"/>
      <c r="E1825" s="266"/>
      <c r="F1825" s="267"/>
      <c r="G1825" s="267"/>
      <c r="H1825" s="270"/>
      <c r="I1825" s="269"/>
      <c r="J1825" s="269"/>
      <c r="K1825" s="272"/>
      <c r="L1825" s="273"/>
      <c r="M1825" s="266" t="str">
        <f t="shared" si="30"/>
        <v/>
      </c>
      <c r="N1825" s="266"/>
    </row>
    <row r="1826" spans="1:14">
      <c r="A1826" s="262"/>
      <c r="B1826" s="263"/>
      <c r="C1826" s="264" t="str">
        <f>IF(B1826&lt;&gt;"",MATCH(B1826,'Exhibitor names'!$B$19:$B$118,0),"")</f>
        <v/>
      </c>
      <c r="D1826" s="269"/>
      <c r="E1826" s="266"/>
      <c r="F1826" s="267"/>
      <c r="G1826" s="267"/>
      <c r="H1826" s="270"/>
      <c r="I1826" s="269"/>
      <c r="J1826" s="269"/>
      <c r="K1826" s="272"/>
      <c r="L1826" s="273"/>
      <c r="M1826" s="266" t="str">
        <f t="shared" si="30"/>
        <v/>
      </c>
      <c r="N1826" s="266"/>
    </row>
    <row r="1827" spans="1:14">
      <c r="A1827" s="262"/>
      <c r="B1827" s="263"/>
      <c r="C1827" s="264" t="str">
        <f>IF(B1827&lt;&gt;"",MATCH(B1827,'Exhibitor names'!$B$19:$B$118,0),"")</f>
        <v/>
      </c>
      <c r="D1827" s="269"/>
      <c r="E1827" s="266"/>
      <c r="F1827" s="267"/>
      <c r="G1827" s="267"/>
      <c r="H1827" s="270"/>
      <c r="I1827" s="269"/>
      <c r="J1827" s="269"/>
      <c r="K1827" s="272"/>
      <c r="L1827" s="273"/>
      <c r="M1827" s="266" t="str">
        <f t="shared" si="30"/>
        <v/>
      </c>
      <c r="N1827" s="266"/>
    </row>
    <row r="1828" spans="1:14">
      <c r="A1828" s="262"/>
      <c r="B1828" s="263"/>
      <c r="C1828" s="264" t="str">
        <f>IF(B1828&lt;&gt;"",MATCH(B1828,'Exhibitor names'!$B$19:$B$118,0),"")</f>
        <v/>
      </c>
      <c r="D1828" s="269"/>
      <c r="E1828" s="266"/>
      <c r="F1828" s="267"/>
      <c r="G1828" s="267"/>
      <c r="H1828" s="270"/>
      <c r="I1828" s="269"/>
      <c r="J1828" s="269"/>
      <c r="K1828" s="272"/>
      <c r="L1828" s="273"/>
      <c r="M1828" s="266" t="str">
        <f t="shared" si="30"/>
        <v/>
      </c>
      <c r="N1828" s="266"/>
    </row>
    <row r="1829" spans="1:14">
      <c r="A1829" s="262"/>
      <c r="B1829" s="263"/>
      <c r="C1829" s="264" t="str">
        <f>IF(B1829&lt;&gt;"",MATCH(B1829,'Exhibitor names'!$B$19:$B$118,0),"")</f>
        <v/>
      </c>
      <c r="D1829" s="269"/>
      <c r="E1829" s="266"/>
      <c r="F1829" s="267"/>
      <c r="G1829" s="267"/>
      <c r="H1829" s="270"/>
      <c r="I1829" s="269"/>
      <c r="J1829" s="269"/>
      <c r="K1829" s="272"/>
      <c r="L1829" s="273"/>
      <c r="M1829" s="266" t="str">
        <f t="shared" si="30"/>
        <v/>
      </c>
      <c r="N1829" s="266"/>
    </row>
    <row r="1830" spans="1:14">
      <c r="A1830" s="262"/>
      <c r="B1830" s="263"/>
      <c r="C1830" s="264" t="str">
        <f>IF(B1830&lt;&gt;"",MATCH(B1830,'Exhibitor names'!$B$19:$B$118,0),"")</f>
        <v/>
      </c>
      <c r="D1830" s="269"/>
      <c r="E1830" s="266"/>
      <c r="F1830" s="267"/>
      <c r="G1830" s="267"/>
      <c r="H1830" s="270"/>
      <c r="I1830" s="269"/>
      <c r="J1830" s="269"/>
      <c r="K1830" s="272"/>
      <c r="L1830" s="273"/>
      <c r="M1830" s="266" t="str">
        <f t="shared" si="30"/>
        <v/>
      </c>
      <c r="N1830" s="266"/>
    </row>
    <row r="1831" spans="1:14">
      <c r="A1831" s="262"/>
      <c r="B1831" s="263"/>
      <c r="C1831" s="264" t="str">
        <f>IF(B1831&lt;&gt;"",MATCH(B1831,'Exhibitor names'!$B$19:$B$118,0),"")</f>
        <v/>
      </c>
      <c r="D1831" s="269"/>
      <c r="E1831" s="266"/>
      <c r="F1831" s="267"/>
      <c r="G1831" s="267"/>
      <c r="H1831" s="270"/>
      <c r="I1831" s="269"/>
      <c r="J1831" s="269"/>
      <c r="K1831" s="272"/>
      <c r="L1831" s="273"/>
      <c r="M1831" s="266" t="str">
        <f t="shared" si="30"/>
        <v/>
      </c>
      <c r="N1831" s="266"/>
    </row>
    <row r="1832" spans="1:14">
      <c r="A1832" s="262"/>
      <c r="B1832" s="263"/>
      <c r="C1832" s="264" t="str">
        <f>IF(B1832&lt;&gt;"",MATCH(B1832,'Exhibitor names'!$B$19:$B$118,0),"")</f>
        <v/>
      </c>
      <c r="D1832" s="269"/>
      <c r="E1832" s="266"/>
      <c r="F1832" s="267"/>
      <c r="G1832" s="267"/>
      <c r="H1832" s="270"/>
      <c r="I1832" s="269"/>
      <c r="J1832" s="269"/>
      <c r="K1832" s="272"/>
      <c r="L1832" s="273"/>
      <c r="M1832" s="266" t="str">
        <f t="shared" si="30"/>
        <v/>
      </c>
      <c r="N1832" s="266"/>
    </row>
    <row r="1833" spans="1:14">
      <c r="A1833" s="262"/>
      <c r="B1833" s="263"/>
      <c r="C1833" s="264" t="str">
        <f>IF(B1833&lt;&gt;"",MATCH(B1833,'Exhibitor names'!$B$19:$B$118,0),"")</f>
        <v/>
      </c>
      <c r="D1833" s="269"/>
      <c r="E1833" s="266"/>
      <c r="F1833" s="267"/>
      <c r="G1833" s="267"/>
      <c r="H1833" s="270"/>
      <c r="I1833" s="269"/>
      <c r="J1833" s="269"/>
      <c r="K1833" s="272"/>
      <c r="L1833" s="273"/>
      <c r="M1833" s="266" t="str">
        <f t="shared" si="30"/>
        <v/>
      </c>
      <c r="N1833" s="266"/>
    </row>
    <row r="1834" spans="1:14">
      <c r="A1834" s="262"/>
      <c r="B1834" s="263"/>
      <c r="C1834" s="264" t="str">
        <f>IF(B1834&lt;&gt;"",MATCH(B1834,'Exhibitor names'!$B$19:$B$118,0),"")</f>
        <v/>
      </c>
      <c r="D1834" s="269"/>
      <c r="E1834" s="266"/>
      <c r="F1834" s="267"/>
      <c r="G1834" s="267"/>
      <c r="H1834" s="270"/>
      <c r="I1834" s="269"/>
      <c r="J1834" s="269"/>
      <c r="K1834" s="272"/>
      <c r="L1834" s="273"/>
      <c r="M1834" s="266" t="str">
        <f t="shared" si="30"/>
        <v/>
      </c>
      <c r="N1834" s="266"/>
    </row>
    <row r="1835" spans="1:14">
      <c r="A1835" s="262"/>
      <c r="B1835" s="263"/>
      <c r="C1835" s="264" t="str">
        <f>IF(B1835&lt;&gt;"",MATCH(B1835,'Exhibitor names'!$B$19:$B$118,0),"")</f>
        <v/>
      </c>
      <c r="D1835" s="269"/>
      <c r="E1835" s="266"/>
      <c r="F1835" s="267"/>
      <c r="G1835" s="267"/>
      <c r="H1835" s="270"/>
      <c r="I1835" s="269"/>
      <c r="J1835" s="269"/>
      <c r="K1835" s="272"/>
      <c r="L1835" s="273"/>
      <c r="M1835" s="266" t="str">
        <f t="shared" si="30"/>
        <v/>
      </c>
      <c r="N1835" s="266"/>
    </row>
    <row r="1836" spans="1:14">
      <c r="A1836" s="262"/>
      <c r="B1836" s="263"/>
      <c r="C1836" s="264" t="str">
        <f>IF(B1836&lt;&gt;"",MATCH(B1836,'Exhibitor names'!$B$19:$B$118,0),"")</f>
        <v/>
      </c>
      <c r="D1836" s="269"/>
      <c r="E1836" s="266"/>
      <c r="F1836" s="267"/>
      <c r="G1836" s="267"/>
      <c r="H1836" s="270"/>
      <c r="I1836" s="269"/>
      <c r="J1836" s="269"/>
      <c r="K1836" s="272"/>
      <c r="L1836" s="273"/>
      <c r="M1836" s="266" t="str">
        <f t="shared" si="30"/>
        <v/>
      </c>
      <c r="N1836" s="266"/>
    </row>
    <row r="1837" spans="1:14">
      <c r="A1837" s="262"/>
      <c r="B1837" s="263"/>
      <c r="C1837" s="264" t="str">
        <f>IF(B1837&lt;&gt;"",MATCH(B1837,'Exhibitor names'!$B$19:$B$118,0),"")</f>
        <v/>
      </c>
      <c r="D1837" s="269"/>
      <c r="E1837" s="266"/>
      <c r="F1837" s="267"/>
      <c r="G1837" s="267"/>
      <c r="H1837" s="270"/>
      <c r="I1837" s="269"/>
      <c r="J1837" s="269"/>
      <c r="K1837" s="272"/>
      <c r="L1837" s="273"/>
      <c r="M1837" s="266" t="str">
        <f t="shared" si="30"/>
        <v/>
      </c>
      <c r="N1837" s="266"/>
    </row>
    <row r="1838" spans="1:14">
      <c r="A1838" s="262"/>
      <c r="B1838" s="263"/>
      <c r="C1838" s="264" t="str">
        <f>IF(B1838&lt;&gt;"",MATCH(B1838,'Exhibitor names'!$B$19:$B$118,0),"")</f>
        <v/>
      </c>
      <c r="D1838" s="269"/>
      <c r="E1838" s="266"/>
      <c r="F1838" s="267"/>
      <c r="G1838" s="267"/>
      <c r="H1838" s="270"/>
      <c r="I1838" s="269"/>
      <c r="J1838" s="269"/>
      <c r="K1838" s="272"/>
      <c r="L1838" s="273"/>
      <c r="M1838" s="266" t="str">
        <f t="shared" si="30"/>
        <v/>
      </c>
      <c r="N1838" s="266"/>
    </row>
    <row r="1839" spans="1:14">
      <c r="A1839" s="262"/>
      <c r="B1839" s="263"/>
      <c r="C1839" s="264" t="str">
        <f>IF(B1839&lt;&gt;"",MATCH(B1839,'Exhibitor names'!$B$19:$B$118,0),"")</f>
        <v/>
      </c>
      <c r="D1839" s="269"/>
      <c r="E1839" s="266"/>
      <c r="F1839" s="267"/>
      <c r="G1839" s="267"/>
      <c r="H1839" s="270"/>
      <c r="I1839" s="269"/>
      <c r="J1839" s="269"/>
      <c r="K1839" s="272"/>
      <c r="L1839" s="273"/>
      <c r="M1839" s="266" t="str">
        <f t="shared" si="30"/>
        <v/>
      </c>
      <c r="N1839" s="266"/>
    </row>
    <row r="1840" spans="1:14">
      <c r="A1840" s="262"/>
      <c r="B1840" s="263"/>
      <c r="C1840" s="264" t="str">
        <f>IF(B1840&lt;&gt;"",MATCH(B1840,'Exhibitor names'!$B$19:$B$118,0),"")</f>
        <v/>
      </c>
      <c r="D1840" s="269"/>
      <c r="E1840" s="266"/>
      <c r="F1840" s="267"/>
      <c r="G1840" s="267"/>
      <c r="H1840" s="270"/>
      <c r="I1840" s="269"/>
      <c r="J1840" s="269"/>
      <c r="K1840" s="272"/>
      <c r="L1840" s="273"/>
      <c r="M1840" s="266" t="str">
        <f t="shared" si="30"/>
        <v/>
      </c>
      <c r="N1840" s="266"/>
    </row>
    <row r="1841" spans="1:14">
      <c r="A1841" s="262"/>
      <c r="B1841" s="263"/>
      <c r="C1841" s="264" t="str">
        <f>IF(B1841&lt;&gt;"",MATCH(B1841,'Exhibitor names'!$B$19:$B$118,0),"")</f>
        <v/>
      </c>
      <c r="D1841" s="269"/>
      <c r="E1841" s="266"/>
      <c r="F1841" s="267"/>
      <c r="G1841" s="267"/>
      <c r="H1841" s="270"/>
      <c r="I1841" s="269"/>
      <c r="J1841" s="269"/>
      <c r="K1841" s="272"/>
      <c r="L1841" s="273"/>
      <c r="M1841" s="266" t="str">
        <f t="shared" si="30"/>
        <v/>
      </c>
      <c r="N1841" s="266"/>
    </row>
    <row r="1842" spans="1:14">
      <c r="A1842" s="262"/>
      <c r="B1842" s="263"/>
      <c r="C1842" s="264" t="str">
        <f>IF(B1842&lt;&gt;"",MATCH(B1842,'Exhibitor names'!$B$19:$B$118,0),"")</f>
        <v/>
      </c>
      <c r="D1842" s="269"/>
      <c r="E1842" s="266"/>
      <c r="F1842" s="267"/>
      <c r="G1842" s="267"/>
      <c r="H1842" s="270"/>
      <c r="I1842" s="269"/>
      <c r="J1842" s="269"/>
      <c r="K1842" s="272"/>
      <c r="L1842" s="273"/>
      <c r="M1842" s="266" t="str">
        <f t="shared" si="30"/>
        <v/>
      </c>
      <c r="N1842" s="266"/>
    </row>
    <row r="1843" spans="1:14">
      <c r="A1843" s="262"/>
      <c r="B1843" s="263"/>
      <c r="C1843" s="264" t="str">
        <f>IF(B1843&lt;&gt;"",MATCH(B1843,'Exhibitor names'!$B$19:$B$118,0),"")</f>
        <v/>
      </c>
      <c r="D1843" s="269"/>
      <c r="E1843" s="266"/>
      <c r="F1843" s="267"/>
      <c r="G1843" s="267"/>
      <c r="H1843" s="270"/>
      <c r="I1843" s="269"/>
      <c r="J1843" s="269"/>
      <c r="K1843" s="272"/>
      <c r="L1843" s="273"/>
      <c r="M1843" s="266" t="str">
        <f t="shared" si="30"/>
        <v/>
      </c>
      <c r="N1843" s="266"/>
    </row>
    <row r="1844" spans="1:14">
      <c r="A1844" s="262"/>
      <c r="B1844" s="263"/>
      <c r="C1844" s="264" t="str">
        <f>IF(B1844&lt;&gt;"",MATCH(B1844,'Exhibitor names'!$B$19:$B$118,0),"")</f>
        <v/>
      </c>
      <c r="D1844" s="269"/>
      <c r="E1844" s="266"/>
      <c r="F1844" s="267"/>
      <c r="G1844" s="267"/>
      <c r="H1844" s="270"/>
      <c r="I1844" s="269"/>
      <c r="J1844" s="269"/>
      <c r="K1844" s="272"/>
      <c r="L1844" s="273"/>
      <c r="M1844" s="266" t="str">
        <f t="shared" si="30"/>
        <v/>
      </c>
      <c r="N1844" s="266"/>
    </row>
    <row r="1845" spans="1:14">
      <c r="A1845" s="262"/>
      <c r="B1845" s="263"/>
      <c r="C1845" s="264" t="str">
        <f>IF(B1845&lt;&gt;"",MATCH(B1845,'Exhibitor names'!$B$19:$B$118,0),"")</f>
        <v/>
      </c>
      <c r="D1845" s="269"/>
      <c r="E1845" s="266"/>
      <c r="F1845" s="267"/>
      <c r="G1845" s="267"/>
      <c r="H1845" s="270"/>
      <c r="I1845" s="269"/>
      <c r="J1845" s="269"/>
      <c r="K1845" s="272"/>
      <c r="L1845" s="273"/>
      <c r="M1845" s="266" t="str">
        <f t="shared" si="30"/>
        <v/>
      </c>
      <c r="N1845" s="266"/>
    </row>
    <row r="1846" spans="1:14">
      <c r="A1846" s="262"/>
      <c r="B1846" s="263"/>
      <c r="C1846" s="264" t="str">
        <f>IF(B1846&lt;&gt;"",MATCH(B1846,'Exhibitor names'!$B$19:$B$118,0),"")</f>
        <v/>
      </c>
      <c r="D1846" s="269"/>
      <c r="E1846" s="266"/>
      <c r="F1846" s="267"/>
      <c r="G1846" s="267"/>
      <c r="H1846" s="270"/>
      <c r="I1846" s="269"/>
      <c r="J1846" s="269"/>
      <c r="K1846" s="272"/>
      <c r="L1846" s="273"/>
      <c r="M1846" s="266" t="str">
        <f t="shared" si="30"/>
        <v/>
      </c>
      <c r="N1846" s="266"/>
    </row>
    <row r="1847" spans="1:14">
      <c r="A1847" s="262"/>
      <c r="B1847" s="263"/>
      <c r="C1847" s="264" t="str">
        <f>IF(B1847&lt;&gt;"",MATCH(B1847,'Exhibitor names'!$B$19:$B$118,0),"")</f>
        <v/>
      </c>
      <c r="D1847" s="269"/>
      <c r="E1847" s="266"/>
      <c r="F1847" s="267"/>
      <c r="G1847" s="267"/>
      <c r="H1847" s="270"/>
      <c r="I1847" s="269"/>
      <c r="J1847" s="269"/>
      <c r="K1847" s="272"/>
      <c r="L1847" s="273"/>
      <c r="M1847" s="266" t="str">
        <f t="shared" si="30"/>
        <v/>
      </c>
      <c r="N1847" s="266"/>
    </row>
    <row r="1848" spans="1:14">
      <c r="A1848" s="262"/>
      <c r="B1848" s="263"/>
      <c r="C1848" s="264" t="str">
        <f>IF(B1848&lt;&gt;"",MATCH(B1848,'Exhibitor names'!$B$19:$B$118,0),"")</f>
        <v/>
      </c>
      <c r="D1848" s="269"/>
      <c r="E1848" s="266"/>
      <c r="F1848" s="267"/>
      <c r="G1848" s="267"/>
      <c r="H1848" s="270"/>
      <c r="I1848" s="269"/>
      <c r="J1848" s="269"/>
      <c r="K1848" s="272"/>
      <c r="L1848" s="273"/>
      <c r="M1848" s="266" t="str">
        <f t="shared" si="30"/>
        <v/>
      </c>
      <c r="N1848" s="266"/>
    </row>
    <row r="1849" spans="1:14">
      <c r="A1849" s="262"/>
      <c r="B1849" s="263"/>
      <c r="C1849" s="264" t="str">
        <f>IF(B1849&lt;&gt;"",MATCH(B1849,'Exhibitor names'!$B$19:$B$118,0),"")</f>
        <v/>
      </c>
      <c r="D1849" s="269"/>
      <c r="E1849" s="266"/>
      <c r="F1849" s="267"/>
      <c r="G1849" s="267"/>
      <c r="H1849" s="270"/>
      <c r="I1849" s="269"/>
      <c r="J1849" s="269"/>
      <c r="K1849" s="272"/>
      <c r="L1849" s="273"/>
      <c r="M1849" s="266" t="str">
        <f t="shared" si="30"/>
        <v/>
      </c>
      <c r="N1849" s="266"/>
    </row>
    <row r="1850" spans="1:14">
      <c r="A1850" s="262"/>
      <c r="B1850" s="263"/>
      <c r="C1850" s="264" t="str">
        <f>IF(B1850&lt;&gt;"",MATCH(B1850,'Exhibitor names'!$B$19:$B$118,0),"")</f>
        <v/>
      </c>
      <c r="D1850" s="269"/>
      <c r="E1850" s="266"/>
      <c r="F1850" s="267"/>
      <c r="G1850" s="267"/>
      <c r="H1850" s="270"/>
      <c r="I1850" s="269"/>
      <c r="J1850" s="269"/>
      <c r="K1850" s="272"/>
      <c r="L1850" s="273"/>
      <c r="M1850" s="266" t="str">
        <f t="shared" si="30"/>
        <v/>
      </c>
      <c r="N1850" s="266"/>
    </row>
    <row r="1851" spans="1:14">
      <c r="A1851" s="262"/>
      <c r="B1851" s="263"/>
      <c r="C1851" s="264" t="str">
        <f>IF(B1851&lt;&gt;"",MATCH(B1851,'Exhibitor names'!$B$19:$B$118,0),"")</f>
        <v/>
      </c>
      <c r="D1851" s="269"/>
      <c r="E1851" s="266"/>
      <c r="F1851" s="267"/>
      <c r="G1851" s="267"/>
      <c r="H1851" s="270"/>
      <c r="I1851" s="269"/>
      <c r="J1851" s="269"/>
      <c r="K1851" s="272"/>
      <c r="L1851" s="273"/>
      <c r="M1851" s="266" t="str">
        <f t="shared" si="30"/>
        <v/>
      </c>
      <c r="N1851" s="266"/>
    </row>
    <row r="1852" spans="1:14">
      <c r="A1852" s="262"/>
      <c r="B1852" s="263"/>
      <c r="C1852" s="264" t="str">
        <f>IF(B1852&lt;&gt;"",MATCH(B1852,'Exhibitor names'!$B$19:$B$118,0),"")</f>
        <v/>
      </c>
      <c r="D1852" s="269"/>
      <c r="E1852" s="266"/>
      <c r="F1852" s="267"/>
      <c r="G1852" s="267"/>
      <c r="H1852" s="270"/>
      <c r="I1852" s="269"/>
      <c r="J1852" s="269"/>
      <c r="K1852" s="272"/>
      <c r="L1852" s="273"/>
      <c r="M1852" s="266" t="str">
        <f t="shared" si="30"/>
        <v/>
      </c>
      <c r="N1852" s="266"/>
    </row>
    <row r="1853" spans="1:14">
      <c r="A1853" s="262"/>
      <c r="B1853" s="263"/>
      <c r="C1853" s="264" t="str">
        <f>IF(B1853&lt;&gt;"",MATCH(B1853,'Exhibitor names'!$B$19:$B$118,0),"")</f>
        <v/>
      </c>
      <c r="D1853" s="269"/>
      <c r="E1853" s="266"/>
      <c r="F1853" s="267"/>
      <c r="G1853" s="267"/>
      <c r="H1853" s="270"/>
      <c r="I1853" s="269"/>
      <c r="J1853" s="269"/>
      <c r="K1853" s="272"/>
      <c r="L1853" s="273"/>
      <c r="M1853" s="266" t="str">
        <f t="shared" si="30"/>
        <v/>
      </c>
      <c r="N1853" s="266"/>
    </row>
    <row r="1854" spans="1:14">
      <c r="A1854" s="262"/>
      <c r="B1854" s="263"/>
      <c r="C1854" s="264" t="str">
        <f>IF(B1854&lt;&gt;"",MATCH(B1854,'Exhibitor names'!$B$19:$B$118,0),"")</f>
        <v/>
      </c>
      <c r="D1854" s="269"/>
      <c r="E1854" s="266"/>
      <c r="F1854" s="267"/>
      <c r="G1854" s="267"/>
      <c r="H1854" s="270"/>
      <c r="I1854" s="269"/>
      <c r="J1854" s="269"/>
      <c r="K1854" s="272"/>
      <c r="L1854" s="273"/>
      <c r="M1854" s="266" t="str">
        <f t="shared" si="30"/>
        <v/>
      </c>
      <c r="N1854" s="266"/>
    </row>
    <row r="1855" spans="1:14">
      <c r="A1855" s="262"/>
      <c r="B1855" s="263"/>
      <c r="C1855" s="264" t="str">
        <f>IF(B1855&lt;&gt;"",MATCH(B1855,'Exhibitor names'!$B$19:$B$118,0),"")</f>
        <v/>
      </c>
      <c r="D1855" s="269"/>
      <c r="E1855" s="266"/>
      <c r="F1855" s="267"/>
      <c r="G1855" s="267"/>
      <c r="H1855" s="270"/>
      <c r="I1855" s="269"/>
      <c r="J1855" s="269"/>
      <c r="K1855" s="272"/>
      <c r="L1855" s="273"/>
      <c r="M1855" s="266" t="str">
        <f t="shared" si="30"/>
        <v/>
      </c>
      <c r="N1855" s="266"/>
    </row>
    <row r="1856" spans="1:14">
      <c r="A1856" s="262"/>
      <c r="B1856" s="263"/>
      <c r="C1856" s="264" t="str">
        <f>IF(B1856&lt;&gt;"",MATCH(B1856,'Exhibitor names'!$B$19:$B$118,0),"")</f>
        <v/>
      </c>
      <c r="D1856" s="269"/>
      <c r="E1856" s="266"/>
      <c r="F1856" s="267"/>
      <c r="G1856" s="267"/>
      <c r="H1856" s="270"/>
      <c r="I1856" s="269"/>
      <c r="J1856" s="269"/>
      <c r="K1856" s="272"/>
      <c r="L1856" s="273"/>
      <c r="M1856" s="266" t="str">
        <f t="shared" si="30"/>
        <v/>
      </c>
      <c r="N1856" s="266"/>
    </row>
    <row r="1857" spans="1:14">
      <c r="A1857" s="262"/>
      <c r="B1857" s="263"/>
      <c r="C1857" s="264" t="str">
        <f>IF(B1857&lt;&gt;"",MATCH(B1857,'Exhibitor names'!$B$19:$B$118,0),"")</f>
        <v/>
      </c>
      <c r="D1857" s="269"/>
      <c r="E1857" s="266"/>
      <c r="F1857" s="267"/>
      <c r="G1857" s="267"/>
      <c r="H1857" s="270"/>
      <c r="I1857" s="269"/>
      <c r="J1857" s="269"/>
      <c r="K1857" s="272"/>
      <c r="L1857" s="273"/>
      <c r="M1857" s="266" t="str">
        <f t="shared" si="30"/>
        <v/>
      </c>
      <c r="N1857" s="266"/>
    </row>
    <row r="1858" spans="1:14">
      <c r="A1858" s="262"/>
      <c r="B1858" s="263"/>
      <c r="C1858" s="264" t="str">
        <f>IF(B1858&lt;&gt;"",MATCH(B1858,'Exhibitor names'!$B$19:$B$118,0),"")</f>
        <v/>
      </c>
      <c r="D1858" s="269"/>
      <c r="E1858" s="266"/>
      <c r="F1858" s="267"/>
      <c r="G1858" s="267"/>
      <c r="H1858" s="270"/>
      <c r="I1858" s="269"/>
      <c r="J1858" s="269"/>
      <c r="K1858" s="272"/>
      <c r="L1858" s="273"/>
      <c r="M1858" s="266" t="str">
        <f t="shared" si="30"/>
        <v/>
      </c>
      <c r="N1858" s="266"/>
    </row>
    <row r="1859" spans="1:14">
      <c r="A1859" s="262"/>
      <c r="B1859" s="263"/>
      <c r="C1859" s="264" t="str">
        <f>IF(B1859&lt;&gt;"",MATCH(B1859,'Exhibitor names'!$B$19:$B$118,0),"")</f>
        <v/>
      </c>
      <c r="D1859" s="269"/>
      <c r="E1859" s="266"/>
      <c r="F1859" s="267"/>
      <c r="G1859" s="267"/>
      <c r="H1859" s="270"/>
      <c r="I1859" s="269"/>
      <c r="J1859" s="269"/>
      <c r="K1859" s="272"/>
      <c r="L1859" s="273"/>
      <c r="M1859" s="266" t="str">
        <f t="shared" si="30"/>
        <v/>
      </c>
      <c r="N1859" s="266"/>
    </row>
    <row r="1860" spans="1:14">
      <c r="A1860" s="262"/>
      <c r="B1860" s="263"/>
      <c r="C1860" s="264" t="str">
        <f>IF(B1860&lt;&gt;"",MATCH(B1860,'Exhibitor names'!$B$19:$B$118,0),"")</f>
        <v/>
      </c>
      <c r="D1860" s="269"/>
      <c r="E1860" s="266"/>
      <c r="F1860" s="267"/>
      <c r="G1860" s="267"/>
      <c r="H1860" s="270"/>
      <c r="I1860" s="269"/>
      <c r="J1860" s="269"/>
      <c r="K1860" s="272"/>
      <c r="L1860" s="273"/>
      <c r="M1860" s="266" t="str">
        <f t="shared" si="30"/>
        <v/>
      </c>
      <c r="N1860" s="266"/>
    </row>
    <row r="1861" spans="1:14">
      <c r="A1861" s="262"/>
      <c r="B1861" s="263"/>
      <c r="C1861" s="264" t="str">
        <f>IF(B1861&lt;&gt;"",MATCH(B1861,'Exhibitor names'!$B$19:$B$118,0),"")</f>
        <v/>
      </c>
      <c r="D1861" s="269"/>
      <c r="E1861" s="266"/>
      <c r="F1861" s="267"/>
      <c r="G1861" s="267"/>
      <c r="H1861" s="270"/>
      <c r="I1861" s="269"/>
      <c r="J1861" s="269"/>
      <c r="K1861" s="272"/>
      <c r="L1861" s="273"/>
      <c r="M1861" s="266" t="str">
        <f t="shared" si="30"/>
        <v/>
      </c>
      <c r="N1861" s="266"/>
    </row>
    <row r="1862" spans="1:14">
      <c r="A1862" s="262"/>
      <c r="B1862" s="263"/>
      <c r="C1862" s="264" t="str">
        <f>IF(B1862&lt;&gt;"",MATCH(B1862,'Exhibitor names'!$B$19:$B$118,0),"")</f>
        <v/>
      </c>
      <c r="D1862" s="269"/>
      <c r="E1862" s="266"/>
      <c r="F1862" s="267"/>
      <c r="G1862" s="267"/>
      <c r="H1862" s="270"/>
      <c r="I1862" s="269"/>
      <c r="J1862" s="269"/>
      <c r="K1862" s="272"/>
      <c r="L1862" s="273"/>
      <c r="M1862" s="266" t="str">
        <f t="shared" si="30"/>
        <v/>
      </c>
      <c r="N1862" s="266"/>
    </row>
    <row r="1863" spans="1:14">
      <c r="A1863" s="262"/>
      <c r="B1863" s="263"/>
      <c r="C1863" s="264" t="str">
        <f>IF(B1863&lt;&gt;"",MATCH(B1863,'Exhibitor names'!$B$19:$B$118,0),"")</f>
        <v/>
      </c>
      <c r="D1863" s="269"/>
      <c r="E1863" s="266"/>
      <c r="F1863" s="267"/>
      <c r="G1863" s="267"/>
      <c r="H1863" s="270"/>
      <c r="I1863" s="269"/>
      <c r="J1863" s="269"/>
      <c r="K1863" s="272"/>
      <c r="L1863" s="273"/>
      <c r="M1863" s="266" t="str">
        <f t="shared" si="30"/>
        <v/>
      </c>
      <c r="N1863" s="266"/>
    </row>
    <row r="1864" spans="1:14">
      <c r="A1864" s="262"/>
      <c r="B1864" s="263"/>
      <c r="C1864" s="264" t="str">
        <f>IF(B1864&lt;&gt;"",MATCH(B1864,'Exhibitor names'!$B$19:$B$118,0),"")</f>
        <v/>
      </c>
      <c r="D1864" s="269"/>
      <c r="E1864" s="266"/>
      <c r="F1864" s="267"/>
      <c r="G1864" s="267"/>
      <c r="H1864" s="270"/>
      <c r="I1864" s="269"/>
      <c r="J1864" s="269"/>
      <c r="K1864" s="272"/>
      <c r="L1864" s="273"/>
      <c r="M1864" s="266" t="str">
        <f t="shared" si="30"/>
        <v/>
      </c>
      <c r="N1864" s="266"/>
    </row>
    <row r="1865" spans="1:14">
      <c r="A1865" s="262"/>
      <c r="B1865" s="263"/>
      <c r="C1865" s="264" t="str">
        <f>IF(B1865&lt;&gt;"",MATCH(B1865,'Exhibitor names'!$B$19:$B$118,0),"")</f>
        <v/>
      </c>
      <c r="D1865" s="269"/>
      <c r="E1865" s="266"/>
      <c r="F1865" s="267"/>
      <c r="G1865" s="267"/>
      <c r="H1865" s="270"/>
      <c r="I1865" s="269"/>
      <c r="J1865" s="269"/>
      <c r="K1865" s="272"/>
      <c r="L1865" s="273"/>
      <c r="M1865" s="266" t="str">
        <f t="shared" si="30"/>
        <v/>
      </c>
      <c r="N1865" s="266"/>
    </row>
    <row r="1866" spans="1:14">
      <c r="A1866" s="262"/>
      <c r="B1866" s="263"/>
      <c r="C1866" s="264" t="str">
        <f>IF(B1866&lt;&gt;"",MATCH(B1866,'Exhibitor names'!$B$19:$B$118,0),"")</f>
        <v/>
      </c>
      <c r="D1866" s="269"/>
      <c r="E1866" s="266"/>
      <c r="F1866" s="267"/>
      <c r="G1866" s="267"/>
      <c r="H1866" s="270"/>
      <c r="I1866" s="269"/>
      <c r="J1866" s="269"/>
      <c r="K1866" s="272"/>
      <c r="L1866" s="273"/>
      <c r="M1866" s="266" t="str">
        <f t="shared" si="30"/>
        <v/>
      </c>
      <c r="N1866" s="266"/>
    </row>
    <row r="1867" spans="1:14">
      <c r="A1867" s="262"/>
      <c r="B1867" s="263"/>
      <c r="C1867" s="264" t="str">
        <f>IF(B1867&lt;&gt;"",MATCH(B1867,'Exhibitor names'!$B$19:$B$118,0),"")</f>
        <v/>
      </c>
      <c r="D1867" s="269"/>
      <c r="E1867" s="266"/>
      <c r="F1867" s="267"/>
      <c r="G1867" s="267"/>
      <c r="H1867" s="270"/>
      <c r="I1867" s="269"/>
      <c r="J1867" s="269"/>
      <c r="K1867" s="272"/>
      <c r="L1867" s="273"/>
      <c r="M1867" s="266" t="str">
        <f t="shared" si="30"/>
        <v/>
      </c>
      <c r="N1867" s="266"/>
    </row>
    <row r="1868" spans="1:14">
      <c r="A1868" s="262"/>
      <c r="B1868" s="263"/>
      <c r="C1868" s="264" t="str">
        <f>IF(B1868&lt;&gt;"",MATCH(B1868,'Exhibitor names'!$B$19:$B$118,0),"")</f>
        <v/>
      </c>
      <c r="D1868" s="269"/>
      <c r="E1868" s="266"/>
      <c r="F1868" s="267"/>
      <c r="G1868" s="267"/>
      <c r="H1868" s="270"/>
      <c r="I1868" s="269"/>
      <c r="J1868" s="269"/>
      <c r="K1868" s="272"/>
      <c r="L1868" s="273"/>
      <c r="M1868" s="266" t="str">
        <f t="shared" si="30"/>
        <v/>
      </c>
      <c r="N1868" s="266"/>
    </row>
    <row r="1869" spans="1:14">
      <c r="A1869" s="262"/>
      <c r="B1869" s="263"/>
      <c r="C1869" s="264" t="str">
        <f>IF(B1869&lt;&gt;"",MATCH(B1869,'Exhibitor names'!$B$19:$B$118,0),"")</f>
        <v/>
      </c>
      <c r="D1869" s="269"/>
      <c r="E1869" s="266"/>
      <c r="F1869" s="267"/>
      <c r="G1869" s="267"/>
      <c r="H1869" s="270"/>
      <c r="I1869" s="269"/>
      <c r="J1869" s="269"/>
      <c r="K1869" s="272"/>
      <c r="L1869" s="273"/>
      <c r="M1869" s="266" t="str">
        <f t="shared" si="30"/>
        <v/>
      </c>
      <c r="N1869" s="266"/>
    </row>
    <row r="1870" spans="1:14">
      <c r="A1870" s="262"/>
      <c r="B1870" s="263"/>
      <c r="C1870" s="264" t="str">
        <f>IF(B1870&lt;&gt;"",MATCH(B1870,'Exhibitor names'!$B$19:$B$118,0),"")</f>
        <v/>
      </c>
      <c r="D1870" s="269"/>
      <c r="E1870" s="266"/>
      <c r="F1870" s="267"/>
      <c r="G1870" s="267"/>
      <c r="H1870" s="270"/>
      <c r="I1870" s="269"/>
      <c r="J1870" s="269"/>
      <c r="K1870" s="272"/>
      <c r="L1870" s="273"/>
      <c r="M1870" s="266" t="str">
        <f t="shared" si="30"/>
        <v/>
      </c>
      <c r="N1870" s="266"/>
    </row>
    <row r="1871" spans="1:14">
      <c r="A1871" s="262"/>
      <c r="B1871" s="263"/>
      <c r="C1871" s="264" t="str">
        <f>IF(B1871&lt;&gt;"",MATCH(B1871,'Exhibitor names'!$B$19:$B$118,0),"")</f>
        <v/>
      </c>
      <c r="D1871" s="269"/>
      <c r="E1871" s="266"/>
      <c r="F1871" s="267"/>
      <c r="G1871" s="267"/>
      <c r="H1871" s="270"/>
      <c r="I1871" s="269"/>
      <c r="J1871" s="269"/>
      <c r="K1871" s="272"/>
      <c r="L1871" s="273"/>
      <c r="M1871" s="266" t="str">
        <f t="shared" si="30"/>
        <v/>
      </c>
      <c r="N1871" s="266"/>
    </row>
    <row r="1872" spans="1:14">
      <c r="A1872" s="262"/>
      <c r="B1872" s="263"/>
      <c r="C1872" s="264" t="str">
        <f>IF(B1872&lt;&gt;"",MATCH(B1872,'Exhibitor names'!$B$19:$B$118,0),"")</f>
        <v/>
      </c>
      <c r="D1872" s="269"/>
      <c r="E1872" s="266"/>
      <c r="F1872" s="267"/>
      <c r="G1872" s="267"/>
      <c r="H1872" s="270"/>
      <c r="I1872" s="269"/>
      <c r="J1872" s="269"/>
      <c r="K1872" s="272"/>
      <c r="L1872" s="273"/>
      <c r="M1872" s="266" t="str">
        <f t="shared" si="30"/>
        <v/>
      </c>
      <c r="N1872" s="266"/>
    </row>
    <row r="1873" spans="1:14">
      <c r="A1873" s="262"/>
      <c r="B1873" s="263"/>
      <c r="C1873" s="264" t="str">
        <f>IF(B1873&lt;&gt;"",MATCH(B1873,'Exhibitor names'!$B$19:$B$118,0),"")</f>
        <v/>
      </c>
      <c r="D1873" s="269"/>
      <c r="E1873" s="266"/>
      <c r="F1873" s="267"/>
      <c r="G1873" s="267"/>
      <c r="H1873" s="270"/>
      <c r="I1873" s="269"/>
      <c r="J1873" s="269"/>
      <c r="K1873" s="272"/>
      <c r="L1873" s="273"/>
      <c r="M1873" s="266" t="str">
        <f t="shared" si="30"/>
        <v/>
      </c>
      <c r="N1873" s="266"/>
    </row>
    <row r="1874" spans="1:14">
      <c r="A1874" s="262"/>
      <c r="B1874" s="263"/>
      <c r="C1874" s="264" t="str">
        <f>IF(B1874&lt;&gt;"",MATCH(B1874,'Exhibitor names'!$B$19:$B$118,0),"")</f>
        <v/>
      </c>
      <c r="D1874" s="269"/>
      <c r="E1874" s="266"/>
      <c r="F1874" s="267"/>
      <c r="G1874" s="267"/>
      <c r="H1874" s="270"/>
      <c r="I1874" s="269"/>
      <c r="J1874" s="269"/>
      <c r="K1874" s="272"/>
      <c r="L1874" s="273"/>
      <c r="M1874" s="266" t="str">
        <f t="shared" si="30"/>
        <v/>
      </c>
      <c r="N1874" s="266"/>
    </row>
    <row r="1875" spans="1:14">
      <c r="A1875" s="262"/>
      <c r="B1875" s="263"/>
      <c r="C1875" s="264" t="str">
        <f>IF(B1875&lt;&gt;"",MATCH(B1875,'Exhibitor names'!$B$19:$B$118,0),"")</f>
        <v/>
      </c>
      <c r="D1875" s="269"/>
      <c r="E1875" s="266"/>
      <c r="F1875" s="267"/>
      <c r="G1875" s="267"/>
      <c r="H1875" s="270"/>
      <c r="I1875" s="269"/>
      <c r="J1875" s="269"/>
      <c r="K1875" s="272"/>
      <c r="L1875" s="273"/>
      <c r="M1875" s="266" t="str">
        <f t="shared" si="30"/>
        <v/>
      </c>
      <c r="N1875" s="266"/>
    </row>
    <row r="1876" spans="1:14">
      <c r="A1876" s="262"/>
      <c r="B1876" s="263"/>
      <c r="C1876" s="264" t="str">
        <f>IF(B1876&lt;&gt;"",MATCH(B1876,'Exhibitor names'!$B$19:$B$118,0),"")</f>
        <v/>
      </c>
      <c r="D1876" s="269"/>
      <c r="E1876" s="266"/>
      <c r="F1876" s="267"/>
      <c r="G1876" s="267"/>
      <c r="H1876" s="270"/>
      <c r="I1876" s="269"/>
      <c r="J1876" s="269"/>
      <c r="K1876" s="272"/>
      <c r="L1876" s="273"/>
      <c r="M1876" s="266" t="str">
        <f t="shared" si="30"/>
        <v/>
      </c>
      <c r="N1876" s="266"/>
    </row>
    <row r="1877" spans="1:14">
      <c r="A1877" s="262"/>
      <c r="B1877" s="263"/>
      <c r="C1877" s="264" t="str">
        <f>IF(B1877&lt;&gt;"",MATCH(B1877,'Exhibitor names'!$B$19:$B$118,0),"")</f>
        <v/>
      </c>
      <c r="D1877" s="269"/>
      <c r="E1877" s="266"/>
      <c r="F1877" s="267"/>
      <c r="G1877" s="267"/>
      <c r="H1877" s="270"/>
      <c r="I1877" s="269"/>
      <c r="J1877" s="269"/>
      <c r="K1877" s="272"/>
      <c r="L1877" s="273"/>
      <c r="M1877" s="266" t="str">
        <f t="shared" si="30"/>
        <v/>
      </c>
      <c r="N1877" s="266"/>
    </row>
    <row r="1878" spans="1:14">
      <c r="A1878" s="262"/>
      <c r="B1878" s="263"/>
      <c r="C1878" s="264" t="str">
        <f>IF(B1878&lt;&gt;"",MATCH(B1878,'Exhibitor names'!$B$19:$B$118,0),"")</f>
        <v/>
      </c>
      <c r="D1878" s="269"/>
      <c r="E1878" s="266"/>
      <c r="F1878" s="267"/>
      <c r="G1878" s="267"/>
      <c r="H1878" s="270"/>
      <c r="I1878" s="269"/>
      <c r="J1878" s="269"/>
      <c r="K1878" s="272"/>
      <c r="L1878" s="273"/>
      <c r="M1878" s="266" t="str">
        <f t="shared" si="30"/>
        <v/>
      </c>
      <c r="N1878" s="266"/>
    </row>
    <row r="1879" spans="1:14">
      <c r="A1879" s="262"/>
      <c r="B1879" s="263"/>
      <c r="C1879" s="264" t="str">
        <f>IF(B1879&lt;&gt;"",MATCH(B1879,'Exhibitor names'!$B$19:$B$118,0),"")</f>
        <v/>
      </c>
      <c r="D1879" s="269"/>
      <c r="E1879" s="266"/>
      <c r="F1879" s="267"/>
      <c r="G1879" s="267"/>
      <c r="H1879" s="270"/>
      <c r="I1879" s="269"/>
      <c r="J1879" s="269"/>
      <c r="K1879" s="272"/>
      <c r="L1879" s="273"/>
      <c r="M1879" s="266" t="str">
        <f t="shared" si="30"/>
        <v/>
      </c>
      <c r="N1879" s="266"/>
    </row>
    <row r="1880" spans="1:14">
      <c r="A1880" s="262"/>
      <c r="B1880" s="263"/>
      <c r="C1880" s="264" t="str">
        <f>IF(B1880&lt;&gt;"",MATCH(B1880,'Exhibitor names'!$B$19:$B$118,0),"")</f>
        <v/>
      </c>
      <c r="D1880" s="269"/>
      <c r="E1880" s="266"/>
      <c r="F1880" s="267"/>
      <c r="G1880" s="267"/>
      <c r="H1880" s="270"/>
      <c r="I1880" s="269"/>
      <c r="J1880" s="269"/>
      <c r="K1880" s="272"/>
      <c r="L1880" s="273"/>
      <c r="M1880" s="266" t="str">
        <f t="shared" si="30"/>
        <v/>
      </c>
      <c r="N1880" s="266"/>
    </row>
    <row r="1881" spans="1:14">
      <c r="A1881" s="262"/>
      <c r="B1881" s="263"/>
      <c r="C1881" s="264" t="str">
        <f>IF(B1881&lt;&gt;"",MATCH(B1881,'Exhibitor names'!$B$19:$B$118,0),"")</f>
        <v/>
      </c>
      <c r="D1881" s="269"/>
      <c r="E1881" s="266"/>
      <c r="F1881" s="267"/>
      <c r="G1881" s="267"/>
      <c r="H1881" s="270"/>
      <c r="I1881" s="269"/>
      <c r="J1881" s="269"/>
      <c r="K1881" s="272"/>
      <c r="L1881" s="273"/>
      <c r="M1881" s="266" t="str">
        <f t="shared" ref="M1881:M1944" si="31">IF(AND($A1881&lt;&gt;"",$C1881&lt;&gt;"",$D1881&lt;&gt;"",$H1881&lt;&gt;"",$I1881&lt;&gt;"",$J1881&lt;&gt;"",$L1881&lt;&gt;""),$A1881,"")</f>
        <v/>
      </c>
      <c r="N1881" s="266"/>
    </row>
    <row r="1882" spans="1:14">
      <c r="A1882" s="262"/>
      <c r="B1882" s="263"/>
      <c r="C1882" s="264" t="str">
        <f>IF(B1882&lt;&gt;"",MATCH(B1882,'Exhibitor names'!$B$19:$B$118,0),"")</f>
        <v/>
      </c>
      <c r="D1882" s="269"/>
      <c r="E1882" s="266"/>
      <c r="F1882" s="267"/>
      <c r="G1882" s="267"/>
      <c r="H1882" s="270"/>
      <c r="I1882" s="269"/>
      <c r="J1882" s="269"/>
      <c r="K1882" s="272"/>
      <c r="L1882" s="273"/>
      <c r="M1882" s="266" t="str">
        <f t="shared" si="31"/>
        <v/>
      </c>
      <c r="N1882" s="266"/>
    </row>
    <row r="1883" spans="1:14">
      <c r="A1883" s="262"/>
      <c r="B1883" s="263"/>
      <c r="C1883" s="264" t="str">
        <f>IF(B1883&lt;&gt;"",MATCH(B1883,'Exhibitor names'!$B$19:$B$118,0),"")</f>
        <v/>
      </c>
      <c r="D1883" s="269"/>
      <c r="E1883" s="266"/>
      <c r="F1883" s="267"/>
      <c r="G1883" s="267"/>
      <c r="H1883" s="270"/>
      <c r="I1883" s="269"/>
      <c r="J1883" s="269"/>
      <c r="K1883" s="272"/>
      <c r="L1883" s="273"/>
      <c r="M1883" s="266" t="str">
        <f t="shared" si="31"/>
        <v/>
      </c>
      <c r="N1883" s="266"/>
    </row>
    <row r="1884" spans="1:14">
      <c r="A1884" s="262"/>
      <c r="B1884" s="263"/>
      <c r="C1884" s="264" t="str">
        <f>IF(B1884&lt;&gt;"",MATCH(B1884,'Exhibitor names'!$B$19:$B$118,0),"")</f>
        <v/>
      </c>
      <c r="D1884" s="269"/>
      <c r="E1884" s="266"/>
      <c r="F1884" s="267"/>
      <c r="G1884" s="267"/>
      <c r="H1884" s="270"/>
      <c r="I1884" s="269"/>
      <c r="J1884" s="269"/>
      <c r="K1884" s="272"/>
      <c r="L1884" s="273"/>
      <c r="M1884" s="266" t="str">
        <f t="shared" si="31"/>
        <v/>
      </c>
      <c r="N1884" s="266"/>
    </row>
    <row r="1885" spans="1:14">
      <c r="A1885" s="262"/>
      <c r="B1885" s="263"/>
      <c r="C1885" s="264" t="str">
        <f>IF(B1885&lt;&gt;"",MATCH(B1885,'Exhibitor names'!$B$19:$B$118,0),"")</f>
        <v/>
      </c>
      <c r="D1885" s="269"/>
      <c r="E1885" s="266"/>
      <c r="F1885" s="267"/>
      <c r="G1885" s="267"/>
      <c r="H1885" s="270"/>
      <c r="I1885" s="269"/>
      <c r="J1885" s="269"/>
      <c r="K1885" s="272"/>
      <c r="L1885" s="273"/>
      <c r="M1885" s="266" t="str">
        <f t="shared" si="31"/>
        <v/>
      </c>
      <c r="N1885" s="266"/>
    </row>
    <row r="1886" spans="1:14">
      <c r="A1886" s="262"/>
      <c r="B1886" s="263"/>
      <c r="C1886" s="264" t="str">
        <f>IF(B1886&lt;&gt;"",MATCH(B1886,'Exhibitor names'!$B$19:$B$118,0),"")</f>
        <v/>
      </c>
      <c r="D1886" s="269"/>
      <c r="E1886" s="266"/>
      <c r="F1886" s="267"/>
      <c r="G1886" s="267"/>
      <c r="H1886" s="270"/>
      <c r="I1886" s="269"/>
      <c r="J1886" s="269"/>
      <c r="K1886" s="272"/>
      <c r="L1886" s="273"/>
      <c r="M1886" s="266" t="str">
        <f t="shared" si="31"/>
        <v/>
      </c>
      <c r="N1886" s="266"/>
    </row>
    <row r="1887" spans="1:14">
      <c r="A1887" s="262"/>
      <c r="B1887" s="263"/>
      <c r="C1887" s="264" t="str">
        <f>IF(B1887&lt;&gt;"",MATCH(B1887,'Exhibitor names'!$B$19:$B$118,0),"")</f>
        <v/>
      </c>
      <c r="D1887" s="269"/>
      <c r="E1887" s="266"/>
      <c r="F1887" s="267"/>
      <c r="G1887" s="267"/>
      <c r="H1887" s="270"/>
      <c r="I1887" s="269"/>
      <c r="J1887" s="269"/>
      <c r="K1887" s="272"/>
      <c r="L1887" s="273"/>
      <c r="M1887" s="266" t="str">
        <f t="shared" si="31"/>
        <v/>
      </c>
      <c r="N1887" s="266"/>
    </row>
    <row r="1888" spans="1:14">
      <c r="A1888" s="262"/>
      <c r="B1888" s="263"/>
      <c r="C1888" s="264" t="str">
        <f>IF(B1888&lt;&gt;"",MATCH(B1888,'Exhibitor names'!$B$19:$B$118,0),"")</f>
        <v/>
      </c>
      <c r="D1888" s="269"/>
      <c r="E1888" s="266"/>
      <c r="F1888" s="267"/>
      <c r="G1888" s="267"/>
      <c r="H1888" s="270"/>
      <c r="I1888" s="269"/>
      <c r="J1888" s="269"/>
      <c r="K1888" s="272"/>
      <c r="L1888" s="273"/>
      <c r="M1888" s="266" t="str">
        <f t="shared" si="31"/>
        <v/>
      </c>
      <c r="N1888" s="266"/>
    </row>
    <row r="1889" spans="1:14">
      <c r="A1889" s="262"/>
      <c r="B1889" s="263"/>
      <c r="C1889" s="264" t="str">
        <f>IF(B1889&lt;&gt;"",MATCH(B1889,'Exhibitor names'!$B$19:$B$118,0),"")</f>
        <v/>
      </c>
      <c r="D1889" s="269"/>
      <c r="E1889" s="266"/>
      <c r="F1889" s="267"/>
      <c r="G1889" s="267"/>
      <c r="H1889" s="270"/>
      <c r="I1889" s="269"/>
      <c r="J1889" s="269"/>
      <c r="K1889" s="272"/>
      <c r="L1889" s="273"/>
      <c r="M1889" s="266" t="str">
        <f t="shared" si="31"/>
        <v/>
      </c>
      <c r="N1889" s="266"/>
    </row>
    <row r="1890" spans="1:14">
      <c r="A1890" s="262"/>
      <c r="B1890" s="263"/>
      <c r="C1890" s="264" t="str">
        <f>IF(B1890&lt;&gt;"",MATCH(B1890,'Exhibitor names'!$B$19:$B$118,0),"")</f>
        <v/>
      </c>
      <c r="D1890" s="269"/>
      <c r="E1890" s="266"/>
      <c r="F1890" s="267"/>
      <c r="G1890" s="267"/>
      <c r="H1890" s="270"/>
      <c r="I1890" s="269"/>
      <c r="J1890" s="269"/>
      <c r="K1890" s="272"/>
      <c r="L1890" s="273"/>
      <c r="M1890" s="266" t="str">
        <f t="shared" si="31"/>
        <v/>
      </c>
      <c r="N1890" s="266"/>
    </row>
    <row r="1891" spans="1:14">
      <c r="A1891" s="262"/>
      <c r="B1891" s="263"/>
      <c r="C1891" s="264" t="str">
        <f>IF(B1891&lt;&gt;"",MATCH(B1891,'Exhibitor names'!$B$19:$B$118,0),"")</f>
        <v/>
      </c>
      <c r="D1891" s="269"/>
      <c r="E1891" s="266"/>
      <c r="F1891" s="267"/>
      <c r="G1891" s="267"/>
      <c r="H1891" s="270"/>
      <c r="I1891" s="269"/>
      <c r="J1891" s="269"/>
      <c r="K1891" s="272"/>
      <c r="L1891" s="273"/>
      <c r="M1891" s="266" t="str">
        <f t="shared" si="31"/>
        <v/>
      </c>
      <c r="N1891" s="266"/>
    </row>
    <row r="1892" spans="1:14">
      <c r="A1892" s="262"/>
      <c r="B1892" s="263"/>
      <c r="C1892" s="264" t="str">
        <f>IF(B1892&lt;&gt;"",MATCH(B1892,'Exhibitor names'!$B$19:$B$118,0),"")</f>
        <v/>
      </c>
      <c r="D1892" s="269"/>
      <c r="E1892" s="266"/>
      <c r="F1892" s="267"/>
      <c r="G1892" s="267"/>
      <c r="H1892" s="270"/>
      <c r="I1892" s="269"/>
      <c r="J1892" s="269"/>
      <c r="K1892" s="272"/>
      <c r="L1892" s="273"/>
      <c r="M1892" s="266" t="str">
        <f t="shared" si="31"/>
        <v/>
      </c>
      <c r="N1892" s="266"/>
    </row>
    <row r="1893" spans="1:14">
      <c r="A1893" s="262"/>
      <c r="B1893" s="263"/>
      <c r="C1893" s="264" t="str">
        <f>IF(B1893&lt;&gt;"",MATCH(B1893,'Exhibitor names'!$B$19:$B$118,0),"")</f>
        <v/>
      </c>
      <c r="D1893" s="269"/>
      <c r="E1893" s="266"/>
      <c r="F1893" s="267"/>
      <c r="G1893" s="267"/>
      <c r="H1893" s="270"/>
      <c r="I1893" s="269"/>
      <c r="J1893" s="269"/>
      <c r="K1893" s="272"/>
      <c r="L1893" s="273"/>
      <c r="M1893" s="266" t="str">
        <f t="shared" si="31"/>
        <v/>
      </c>
      <c r="N1893" s="266"/>
    </row>
    <row r="1894" spans="1:14">
      <c r="A1894" s="262"/>
      <c r="B1894" s="263"/>
      <c r="C1894" s="264" t="str">
        <f>IF(B1894&lt;&gt;"",MATCH(B1894,'Exhibitor names'!$B$19:$B$118,0),"")</f>
        <v/>
      </c>
      <c r="D1894" s="269"/>
      <c r="E1894" s="266"/>
      <c r="F1894" s="267"/>
      <c r="G1894" s="267"/>
      <c r="H1894" s="270"/>
      <c r="I1894" s="269"/>
      <c r="J1894" s="269"/>
      <c r="K1894" s="272"/>
      <c r="L1894" s="273"/>
      <c r="M1894" s="266" t="str">
        <f t="shared" si="31"/>
        <v/>
      </c>
      <c r="N1894" s="266"/>
    </row>
    <row r="1895" spans="1:14">
      <c r="A1895" s="262"/>
      <c r="B1895" s="263"/>
      <c r="C1895" s="264" t="str">
        <f>IF(B1895&lt;&gt;"",MATCH(B1895,'Exhibitor names'!$B$19:$B$118,0),"")</f>
        <v/>
      </c>
      <c r="D1895" s="269"/>
      <c r="E1895" s="266"/>
      <c r="F1895" s="267"/>
      <c r="G1895" s="267"/>
      <c r="H1895" s="270"/>
      <c r="I1895" s="269"/>
      <c r="J1895" s="269"/>
      <c r="K1895" s="272"/>
      <c r="L1895" s="273"/>
      <c r="M1895" s="266" t="str">
        <f t="shared" si="31"/>
        <v/>
      </c>
      <c r="N1895" s="266"/>
    </row>
    <row r="1896" spans="1:14">
      <c r="A1896" s="262"/>
      <c r="B1896" s="263"/>
      <c r="C1896" s="264" t="str">
        <f>IF(B1896&lt;&gt;"",MATCH(B1896,'Exhibitor names'!$B$19:$B$118,0),"")</f>
        <v/>
      </c>
      <c r="D1896" s="269"/>
      <c r="E1896" s="266"/>
      <c r="F1896" s="267"/>
      <c r="G1896" s="267"/>
      <c r="H1896" s="270"/>
      <c r="I1896" s="269"/>
      <c r="J1896" s="269"/>
      <c r="K1896" s="272"/>
      <c r="L1896" s="273"/>
      <c r="M1896" s="266" t="str">
        <f t="shared" si="31"/>
        <v/>
      </c>
      <c r="N1896" s="266"/>
    </row>
    <row r="1897" spans="1:14">
      <c r="A1897" s="262"/>
      <c r="B1897" s="263"/>
      <c r="C1897" s="264" t="str">
        <f>IF(B1897&lt;&gt;"",MATCH(B1897,'Exhibitor names'!$B$19:$B$118,0),"")</f>
        <v/>
      </c>
      <c r="D1897" s="269"/>
      <c r="E1897" s="266"/>
      <c r="F1897" s="267"/>
      <c r="G1897" s="267"/>
      <c r="H1897" s="270"/>
      <c r="I1897" s="269"/>
      <c r="J1897" s="269"/>
      <c r="K1897" s="272"/>
      <c r="L1897" s="273"/>
      <c r="M1897" s="266" t="str">
        <f t="shared" si="31"/>
        <v/>
      </c>
      <c r="N1897" s="266"/>
    </row>
    <row r="1898" spans="1:14">
      <c r="A1898" s="262"/>
      <c r="B1898" s="263"/>
      <c r="C1898" s="264" t="str">
        <f>IF(B1898&lt;&gt;"",MATCH(B1898,'Exhibitor names'!$B$19:$B$118,0),"")</f>
        <v/>
      </c>
      <c r="D1898" s="269"/>
      <c r="E1898" s="266"/>
      <c r="F1898" s="267"/>
      <c r="G1898" s="267"/>
      <c r="H1898" s="270"/>
      <c r="I1898" s="269"/>
      <c r="J1898" s="269"/>
      <c r="K1898" s="272"/>
      <c r="L1898" s="273"/>
      <c r="M1898" s="266" t="str">
        <f t="shared" si="31"/>
        <v/>
      </c>
      <c r="N1898" s="266"/>
    </row>
    <row r="1899" spans="1:14">
      <c r="A1899" s="262"/>
      <c r="B1899" s="263"/>
      <c r="C1899" s="264" t="str">
        <f>IF(B1899&lt;&gt;"",MATCH(B1899,'Exhibitor names'!$B$19:$B$118,0),"")</f>
        <v/>
      </c>
      <c r="D1899" s="269"/>
      <c r="E1899" s="266"/>
      <c r="F1899" s="267"/>
      <c r="G1899" s="267"/>
      <c r="H1899" s="270"/>
      <c r="I1899" s="269"/>
      <c r="J1899" s="269"/>
      <c r="K1899" s="272"/>
      <c r="L1899" s="273"/>
      <c r="M1899" s="266" t="str">
        <f t="shared" si="31"/>
        <v/>
      </c>
      <c r="N1899" s="266"/>
    </row>
    <row r="1900" spans="1:14">
      <c r="A1900" s="262"/>
      <c r="B1900" s="263"/>
      <c r="C1900" s="264" t="str">
        <f>IF(B1900&lt;&gt;"",MATCH(B1900,'Exhibitor names'!$B$19:$B$118,0),"")</f>
        <v/>
      </c>
      <c r="D1900" s="269"/>
      <c r="E1900" s="266"/>
      <c r="F1900" s="267"/>
      <c r="G1900" s="267"/>
      <c r="H1900" s="270"/>
      <c r="I1900" s="269"/>
      <c r="J1900" s="269"/>
      <c r="K1900" s="272"/>
      <c r="L1900" s="273"/>
      <c r="M1900" s="266" t="str">
        <f t="shared" si="31"/>
        <v/>
      </c>
      <c r="N1900" s="266"/>
    </row>
    <row r="1901" spans="1:14">
      <c r="A1901" s="262"/>
      <c r="B1901" s="263"/>
      <c r="C1901" s="264" t="str">
        <f>IF(B1901&lt;&gt;"",MATCH(B1901,'Exhibitor names'!$B$19:$B$118,0),"")</f>
        <v/>
      </c>
      <c r="D1901" s="269"/>
      <c r="E1901" s="266"/>
      <c r="F1901" s="267"/>
      <c r="G1901" s="267"/>
      <c r="H1901" s="270"/>
      <c r="I1901" s="269"/>
      <c r="J1901" s="269"/>
      <c r="K1901" s="272"/>
      <c r="L1901" s="273"/>
      <c r="M1901" s="266" t="str">
        <f t="shared" si="31"/>
        <v/>
      </c>
      <c r="N1901" s="266"/>
    </row>
    <row r="1902" spans="1:14">
      <c r="A1902" s="262"/>
      <c r="B1902" s="263"/>
      <c r="C1902" s="264" t="str">
        <f>IF(B1902&lt;&gt;"",MATCH(B1902,'Exhibitor names'!$B$19:$B$118,0),"")</f>
        <v/>
      </c>
      <c r="D1902" s="269"/>
      <c r="E1902" s="266"/>
      <c r="F1902" s="267"/>
      <c r="G1902" s="267"/>
      <c r="H1902" s="270"/>
      <c r="I1902" s="269"/>
      <c r="J1902" s="269"/>
      <c r="K1902" s="272"/>
      <c r="L1902" s="273"/>
      <c r="M1902" s="266" t="str">
        <f t="shared" si="31"/>
        <v/>
      </c>
      <c r="N1902" s="266"/>
    </row>
    <row r="1903" spans="1:14">
      <c r="A1903" s="262"/>
      <c r="B1903" s="263"/>
      <c r="C1903" s="264" t="str">
        <f>IF(B1903&lt;&gt;"",MATCH(B1903,'Exhibitor names'!$B$19:$B$118,0),"")</f>
        <v/>
      </c>
      <c r="D1903" s="269"/>
      <c r="E1903" s="266"/>
      <c r="F1903" s="267"/>
      <c r="G1903" s="267"/>
      <c r="H1903" s="270"/>
      <c r="I1903" s="269"/>
      <c r="J1903" s="269"/>
      <c r="K1903" s="272"/>
      <c r="L1903" s="273"/>
      <c r="M1903" s="266" t="str">
        <f t="shared" si="31"/>
        <v/>
      </c>
      <c r="N1903" s="266"/>
    </row>
    <row r="1904" spans="1:14">
      <c r="A1904" s="262"/>
      <c r="B1904" s="263"/>
      <c r="C1904" s="264" t="str">
        <f>IF(B1904&lt;&gt;"",MATCH(B1904,'Exhibitor names'!$B$19:$B$118,0),"")</f>
        <v/>
      </c>
      <c r="D1904" s="269"/>
      <c r="E1904" s="266"/>
      <c r="F1904" s="267"/>
      <c r="G1904" s="267"/>
      <c r="H1904" s="270"/>
      <c r="I1904" s="269"/>
      <c r="J1904" s="269"/>
      <c r="K1904" s="272"/>
      <c r="L1904" s="273"/>
      <c r="M1904" s="266" t="str">
        <f t="shared" si="31"/>
        <v/>
      </c>
      <c r="N1904" s="266"/>
    </row>
    <row r="1905" spans="1:14">
      <c r="A1905" s="262"/>
      <c r="B1905" s="263"/>
      <c r="C1905" s="264" t="str">
        <f>IF(B1905&lt;&gt;"",MATCH(B1905,'Exhibitor names'!$B$19:$B$118,0),"")</f>
        <v/>
      </c>
      <c r="D1905" s="269"/>
      <c r="E1905" s="266"/>
      <c r="F1905" s="267"/>
      <c r="G1905" s="267"/>
      <c r="H1905" s="270"/>
      <c r="I1905" s="269"/>
      <c r="J1905" s="269"/>
      <c r="K1905" s="272"/>
      <c r="L1905" s="273"/>
      <c r="M1905" s="266" t="str">
        <f t="shared" si="31"/>
        <v/>
      </c>
      <c r="N1905" s="266"/>
    </row>
    <row r="1906" spans="1:14">
      <c r="A1906" s="262"/>
      <c r="B1906" s="263"/>
      <c r="C1906" s="264" t="str">
        <f>IF(B1906&lt;&gt;"",MATCH(B1906,'Exhibitor names'!$B$19:$B$118,0),"")</f>
        <v/>
      </c>
      <c r="D1906" s="269"/>
      <c r="E1906" s="266"/>
      <c r="F1906" s="267"/>
      <c r="G1906" s="267"/>
      <c r="H1906" s="270"/>
      <c r="I1906" s="269"/>
      <c r="J1906" s="269"/>
      <c r="K1906" s="272"/>
      <c r="L1906" s="273"/>
      <c r="M1906" s="266" t="str">
        <f t="shared" si="31"/>
        <v/>
      </c>
      <c r="N1906" s="266"/>
    </row>
    <row r="1907" spans="1:14">
      <c r="A1907" s="262"/>
      <c r="B1907" s="263"/>
      <c r="C1907" s="264" t="str">
        <f>IF(B1907&lt;&gt;"",MATCH(B1907,'Exhibitor names'!$B$19:$B$118,0),"")</f>
        <v/>
      </c>
      <c r="D1907" s="269"/>
      <c r="E1907" s="266"/>
      <c r="F1907" s="267"/>
      <c r="G1907" s="267"/>
      <c r="H1907" s="270"/>
      <c r="I1907" s="269"/>
      <c r="J1907" s="269"/>
      <c r="K1907" s="272"/>
      <c r="L1907" s="273"/>
      <c r="M1907" s="266" t="str">
        <f t="shared" si="31"/>
        <v/>
      </c>
      <c r="N1907" s="266"/>
    </row>
    <row r="1908" spans="1:14">
      <c r="A1908" s="262"/>
      <c r="B1908" s="263"/>
      <c r="C1908" s="264" t="str">
        <f>IF(B1908&lt;&gt;"",MATCH(B1908,'Exhibitor names'!$B$19:$B$118,0),"")</f>
        <v/>
      </c>
      <c r="D1908" s="269"/>
      <c r="E1908" s="266"/>
      <c r="F1908" s="267"/>
      <c r="G1908" s="267"/>
      <c r="H1908" s="270"/>
      <c r="I1908" s="269"/>
      <c r="J1908" s="269"/>
      <c r="K1908" s="272"/>
      <c r="L1908" s="273"/>
      <c r="M1908" s="266" t="str">
        <f t="shared" si="31"/>
        <v/>
      </c>
      <c r="N1908" s="266"/>
    </row>
    <row r="1909" spans="1:14">
      <c r="A1909" s="262"/>
      <c r="B1909" s="263"/>
      <c r="C1909" s="264" t="str">
        <f>IF(B1909&lt;&gt;"",MATCH(B1909,'Exhibitor names'!$B$19:$B$118,0),"")</f>
        <v/>
      </c>
      <c r="D1909" s="269"/>
      <c r="E1909" s="266"/>
      <c r="F1909" s="267"/>
      <c r="G1909" s="267"/>
      <c r="H1909" s="270"/>
      <c r="I1909" s="269"/>
      <c r="J1909" s="269"/>
      <c r="K1909" s="272"/>
      <c r="L1909" s="273"/>
      <c r="M1909" s="266" t="str">
        <f t="shared" si="31"/>
        <v/>
      </c>
      <c r="N1909" s="266"/>
    </row>
    <row r="1910" spans="1:14">
      <c r="A1910" s="262"/>
      <c r="B1910" s="263"/>
      <c r="C1910" s="264" t="str">
        <f>IF(B1910&lt;&gt;"",MATCH(B1910,'Exhibitor names'!$B$19:$B$118,0),"")</f>
        <v/>
      </c>
      <c r="D1910" s="269"/>
      <c r="E1910" s="266"/>
      <c r="F1910" s="267"/>
      <c r="G1910" s="267"/>
      <c r="H1910" s="270"/>
      <c r="I1910" s="269"/>
      <c r="J1910" s="269"/>
      <c r="K1910" s="272"/>
      <c r="L1910" s="273"/>
      <c r="M1910" s="266" t="str">
        <f t="shared" si="31"/>
        <v/>
      </c>
      <c r="N1910" s="266"/>
    </row>
    <row r="1911" spans="1:14">
      <c r="A1911" s="262"/>
      <c r="B1911" s="263"/>
      <c r="C1911" s="264" t="str">
        <f>IF(B1911&lt;&gt;"",MATCH(B1911,'Exhibitor names'!$B$19:$B$118,0),"")</f>
        <v/>
      </c>
      <c r="D1911" s="269"/>
      <c r="E1911" s="266"/>
      <c r="F1911" s="267"/>
      <c r="G1911" s="267"/>
      <c r="H1911" s="270"/>
      <c r="I1911" s="269"/>
      <c r="J1911" s="269"/>
      <c r="K1911" s="272"/>
      <c r="L1911" s="273"/>
      <c r="M1911" s="266" t="str">
        <f t="shared" si="31"/>
        <v/>
      </c>
      <c r="N1911" s="266"/>
    </row>
    <row r="1912" spans="1:14">
      <c r="A1912" s="262"/>
      <c r="B1912" s="263"/>
      <c r="C1912" s="264" t="str">
        <f>IF(B1912&lt;&gt;"",MATCH(B1912,'Exhibitor names'!$B$19:$B$118,0),"")</f>
        <v/>
      </c>
      <c r="D1912" s="269"/>
      <c r="E1912" s="266"/>
      <c r="F1912" s="267"/>
      <c r="G1912" s="267"/>
      <c r="H1912" s="270"/>
      <c r="I1912" s="269"/>
      <c r="J1912" s="269"/>
      <c r="K1912" s="272"/>
      <c r="L1912" s="273"/>
      <c r="M1912" s="266" t="str">
        <f t="shared" si="31"/>
        <v/>
      </c>
      <c r="N1912" s="266"/>
    </row>
    <row r="1913" spans="1:14">
      <c r="A1913" s="262"/>
      <c r="B1913" s="263"/>
      <c r="C1913" s="264" t="str">
        <f>IF(B1913&lt;&gt;"",MATCH(B1913,'Exhibitor names'!$B$19:$B$118,0),"")</f>
        <v/>
      </c>
      <c r="D1913" s="269"/>
      <c r="E1913" s="266"/>
      <c r="F1913" s="267"/>
      <c r="G1913" s="267"/>
      <c r="H1913" s="270"/>
      <c r="I1913" s="269"/>
      <c r="J1913" s="269"/>
      <c r="K1913" s="272"/>
      <c r="L1913" s="273"/>
      <c r="M1913" s="266" t="str">
        <f t="shared" si="31"/>
        <v/>
      </c>
      <c r="N1913" s="266"/>
    </row>
    <row r="1914" spans="1:14">
      <c r="A1914" s="262"/>
      <c r="B1914" s="263"/>
      <c r="C1914" s="264" t="str">
        <f>IF(B1914&lt;&gt;"",MATCH(B1914,'Exhibitor names'!$B$19:$B$118,0),"")</f>
        <v/>
      </c>
      <c r="D1914" s="269"/>
      <c r="E1914" s="266"/>
      <c r="F1914" s="267"/>
      <c r="G1914" s="267"/>
      <c r="H1914" s="270"/>
      <c r="I1914" s="269"/>
      <c r="J1914" s="269"/>
      <c r="K1914" s="272"/>
      <c r="L1914" s="273"/>
      <c r="M1914" s="266" t="str">
        <f t="shared" si="31"/>
        <v/>
      </c>
      <c r="N1914" s="266"/>
    </row>
    <row r="1915" spans="1:14">
      <c r="A1915" s="262"/>
      <c r="B1915" s="263"/>
      <c r="C1915" s="264" t="str">
        <f>IF(B1915&lt;&gt;"",MATCH(B1915,'Exhibitor names'!$B$19:$B$118,0),"")</f>
        <v/>
      </c>
      <c r="D1915" s="269"/>
      <c r="E1915" s="266"/>
      <c r="F1915" s="267"/>
      <c r="G1915" s="267"/>
      <c r="H1915" s="270"/>
      <c r="I1915" s="269"/>
      <c r="J1915" s="269"/>
      <c r="K1915" s="272"/>
      <c r="L1915" s="273"/>
      <c r="M1915" s="266" t="str">
        <f t="shared" si="31"/>
        <v/>
      </c>
      <c r="N1915" s="266"/>
    </row>
    <row r="1916" spans="1:14">
      <c r="A1916" s="262"/>
      <c r="B1916" s="263"/>
      <c r="C1916" s="264" t="str">
        <f>IF(B1916&lt;&gt;"",MATCH(B1916,'Exhibitor names'!$B$19:$B$118,0),"")</f>
        <v/>
      </c>
      <c r="D1916" s="269"/>
      <c r="E1916" s="266"/>
      <c r="F1916" s="267"/>
      <c r="G1916" s="267"/>
      <c r="H1916" s="270"/>
      <c r="I1916" s="269"/>
      <c r="J1916" s="269"/>
      <c r="K1916" s="272"/>
      <c r="L1916" s="273"/>
      <c r="M1916" s="266" t="str">
        <f t="shared" si="31"/>
        <v/>
      </c>
      <c r="N1916" s="266"/>
    </row>
    <row r="1917" spans="1:14">
      <c r="A1917" s="262"/>
      <c r="B1917" s="263"/>
      <c r="C1917" s="264" t="str">
        <f>IF(B1917&lt;&gt;"",MATCH(B1917,'Exhibitor names'!$B$19:$B$118,0),"")</f>
        <v/>
      </c>
      <c r="D1917" s="269"/>
      <c r="E1917" s="266"/>
      <c r="F1917" s="267"/>
      <c r="G1917" s="267"/>
      <c r="H1917" s="270"/>
      <c r="I1917" s="269"/>
      <c r="J1917" s="269"/>
      <c r="K1917" s="272"/>
      <c r="L1917" s="273"/>
      <c r="M1917" s="266" t="str">
        <f t="shared" si="31"/>
        <v/>
      </c>
      <c r="N1917" s="266"/>
    </row>
    <row r="1918" spans="1:14">
      <c r="A1918" s="262"/>
      <c r="B1918" s="263"/>
      <c r="C1918" s="264" t="str">
        <f>IF(B1918&lt;&gt;"",MATCH(B1918,'Exhibitor names'!$B$19:$B$118,0),"")</f>
        <v/>
      </c>
      <c r="D1918" s="269"/>
      <c r="E1918" s="266"/>
      <c r="F1918" s="267"/>
      <c r="G1918" s="267"/>
      <c r="H1918" s="270"/>
      <c r="I1918" s="269"/>
      <c r="J1918" s="269"/>
      <c r="K1918" s="272"/>
      <c r="L1918" s="273"/>
      <c r="M1918" s="266" t="str">
        <f t="shared" si="31"/>
        <v/>
      </c>
      <c r="N1918" s="266"/>
    </row>
    <row r="1919" spans="1:14">
      <c r="A1919" s="262"/>
      <c r="B1919" s="263"/>
      <c r="C1919" s="264" t="str">
        <f>IF(B1919&lt;&gt;"",MATCH(B1919,'Exhibitor names'!$B$19:$B$118,0),"")</f>
        <v/>
      </c>
      <c r="D1919" s="269"/>
      <c r="E1919" s="266"/>
      <c r="F1919" s="267"/>
      <c r="G1919" s="267"/>
      <c r="H1919" s="270"/>
      <c r="I1919" s="269"/>
      <c r="J1919" s="269"/>
      <c r="K1919" s="272"/>
      <c r="L1919" s="273"/>
      <c r="M1919" s="266" t="str">
        <f t="shared" si="31"/>
        <v/>
      </c>
      <c r="N1919" s="266"/>
    </row>
    <row r="1920" spans="1:14">
      <c r="A1920" s="262"/>
      <c r="B1920" s="263"/>
      <c r="C1920" s="264" t="str">
        <f>IF(B1920&lt;&gt;"",MATCH(B1920,'Exhibitor names'!$B$19:$B$118,0),"")</f>
        <v/>
      </c>
      <c r="D1920" s="269"/>
      <c r="E1920" s="266"/>
      <c r="F1920" s="267"/>
      <c r="G1920" s="267"/>
      <c r="H1920" s="270"/>
      <c r="I1920" s="269"/>
      <c r="J1920" s="269"/>
      <c r="K1920" s="272"/>
      <c r="L1920" s="273"/>
      <c r="M1920" s="266" t="str">
        <f t="shared" si="31"/>
        <v/>
      </c>
      <c r="N1920" s="266"/>
    </row>
    <row r="1921" spans="1:14">
      <c r="A1921" s="262"/>
      <c r="B1921" s="263"/>
      <c r="C1921" s="264" t="str">
        <f>IF(B1921&lt;&gt;"",MATCH(B1921,'Exhibitor names'!$B$19:$B$118,0),"")</f>
        <v/>
      </c>
      <c r="D1921" s="269"/>
      <c r="E1921" s="266"/>
      <c r="F1921" s="267"/>
      <c r="G1921" s="267"/>
      <c r="H1921" s="270"/>
      <c r="I1921" s="269"/>
      <c r="J1921" s="269"/>
      <c r="K1921" s="272"/>
      <c r="L1921" s="273"/>
      <c r="M1921" s="266" t="str">
        <f t="shared" si="31"/>
        <v/>
      </c>
      <c r="N1921" s="266"/>
    </row>
    <row r="1922" spans="1:14">
      <c r="A1922" s="262"/>
      <c r="B1922" s="263"/>
      <c r="C1922" s="264" t="str">
        <f>IF(B1922&lt;&gt;"",MATCH(B1922,'Exhibitor names'!$B$19:$B$118,0),"")</f>
        <v/>
      </c>
      <c r="D1922" s="269"/>
      <c r="E1922" s="266"/>
      <c r="F1922" s="267"/>
      <c r="G1922" s="267"/>
      <c r="H1922" s="270"/>
      <c r="I1922" s="269"/>
      <c r="J1922" s="269"/>
      <c r="K1922" s="272"/>
      <c r="L1922" s="273"/>
      <c r="M1922" s="266" t="str">
        <f t="shared" si="31"/>
        <v/>
      </c>
      <c r="N1922" s="266"/>
    </row>
    <row r="1923" spans="1:14">
      <c r="A1923" s="262"/>
      <c r="B1923" s="263"/>
      <c r="C1923" s="264" t="str">
        <f>IF(B1923&lt;&gt;"",MATCH(B1923,'Exhibitor names'!$B$19:$B$118,0),"")</f>
        <v/>
      </c>
      <c r="D1923" s="269"/>
      <c r="E1923" s="266"/>
      <c r="F1923" s="267"/>
      <c r="G1923" s="267"/>
      <c r="H1923" s="270"/>
      <c r="I1923" s="269"/>
      <c r="J1923" s="269"/>
      <c r="K1923" s="272"/>
      <c r="L1923" s="273"/>
      <c r="M1923" s="266" t="str">
        <f t="shared" si="31"/>
        <v/>
      </c>
      <c r="N1923" s="266"/>
    </row>
    <row r="1924" spans="1:14">
      <c r="A1924" s="262"/>
      <c r="B1924" s="263"/>
      <c r="C1924" s="264" t="str">
        <f>IF(B1924&lt;&gt;"",MATCH(B1924,'Exhibitor names'!$B$19:$B$118,0),"")</f>
        <v/>
      </c>
      <c r="D1924" s="269"/>
      <c r="E1924" s="266"/>
      <c r="F1924" s="267"/>
      <c r="G1924" s="267"/>
      <c r="H1924" s="270"/>
      <c r="I1924" s="269"/>
      <c r="J1924" s="269"/>
      <c r="K1924" s="272"/>
      <c r="L1924" s="273"/>
      <c r="M1924" s="266" t="str">
        <f t="shared" si="31"/>
        <v/>
      </c>
      <c r="N1924" s="266"/>
    </row>
    <row r="1925" spans="1:14">
      <c r="A1925" s="262"/>
      <c r="B1925" s="263"/>
      <c r="C1925" s="264" t="str">
        <f>IF(B1925&lt;&gt;"",MATCH(B1925,'Exhibitor names'!$B$19:$B$118,0),"")</f>
        <v/>
      </c>
      <c r="D1925" s="269"/>
      <c r="E1925" s="266"/>
      <c r="F1925" s="267"/>
      <c r="G1925" s="267"/>
      <c r="H1925" s="270"/>
      <c r="I1925" s="269"/>
      <c r="J1925" s="269"/>
      <c r="K1925" s="272"/>
      <c r="L1925" s="273"/>
      <c r="M1925" s="266" t="str">
        <f t="shared" si="31"/>
        <v/>
      </c>
      <c r="N1925" s="266"/>
    </row>
    <row r="1926" spans="1:14">
      <c r="A1926" s="262"/>
      <c r="B1926" s="263"/>
      <c r="C1926" s="264" t="str">
        <f>IF(B1926&lt;&gt;"",MATCH(B1926,'Exhibitor names'!$B$19:$B$118,0),"")</f>
        <v/>
      </c>
      <c r="D1926" s="269"/>
      <c r="E1926" s="266"/>
      <c r="F1926" s="267"/>
      <c r="G1926" s="267"/>
      <c r="H1926" s="270"/>
      <c r="I1926" s="269"/>
      <c r="J1926" s="269"/>
      <c r="K1926" s="272"/>
      <c r="L1926" s="273"/>
      <c r="M1926" s="266" t="str">
        <f t="shared" si="31"/>
        <v/>
      </c>
      <c r="N1926" s="266"/>
    </row>
    <row r="1927" spans="1:14">
      <c r="A1927" s="262"/>
      <c r="B1927" s="263"/>
      <c r="C1927" s="264" t="str">
        <f>IF(B1927&lt;&gt;"",MATCH(B1927,'Exhibitor names'!$B$19:$B$118,0),"")</f>
        <v/>
      </c>
      <c r="D1927" s="269"/>
      <c r="E1927" s="266"/>
      <c r="F1927" s="267"/>
      <c r="G1927" s="267"/>
      <c r="H1927" s="270"/>
      <c r="I1927" s="269"/>
      <c r="J1927" s="269"/>
      <c r="K1927" s="272"/>
      <c r="L1927" s="273"/>
      <c r="M1927" s="266" t="str">
        <f t="shared" si="31"/>
        <v/>
      </c>
      <c r="N1927" s="266"/>
    </row>
    <row r="1928" spans="1:14">
      <c r="A1928" s="262"/>
      <c r="B1928" s="263"/>
      <c r="C1928" s="264" t="str">
        <f>IF(B1928&lt;&gt;"",MATCH(B1928,'Exhibitor names'!$B$19:$B$118,0),"")</f>
        <v/>
      </c>
      <c r="D1928" s="269"/>
      <c r="E1928" s="266"/>
      <c r="F1928" s="267"/>
      <c r="G1928" s="267"/>
      <c r="H1928" s="270"/>
      <c r="I1928" s="269"/>
      <c r="J1928" s="269"/>
      <c r="K1928" s="272"/>
      <c r="L1928" s="273"/>
      <c r="M1928" s="266" t="str">
        <f t="shared" si="31"/>
        <v/>
      </c>
      <c r="N1928" s="266"/>
    </row>
    <row r="1929" spans="1:14">
      <c r="A1929" s="262"/>
      <c r="B1929" s="263"/>
      <c r="C1929" s="264" t="str">
        <f>IF(B1929&lt;&gt;"",MATCH(B1929,'Exhibitor names'!$B$19:$B$118,0),"")</f>
        <v/>
      </c>
      <c r="D1929" s="269"/>
      <c r="E1929" s="266"/>
      <c r="F1929" s="267"/>
      <c r="G1929" s="267"/>
      <c r="H1929" s="270"/>
      <c r="I1929" s="269"/>
      <c r="J1929" s="269"/>
      <c r="K1929" s="272"/>
      <c r="L1929" s="273"/>
      <c r="M1929" s="266" t="str">
        <f t="shared" si="31"/>
        <v/>
      </c>
      <c r="N1929" s="266"/>
    </row>
    <row r="1930" spans="1:14">
      <c r="A1930" s="262"/>
      <c r="B1930" s="263"/>
      <c r="C1930" s="264" t="str">
        <f>IF(B1930&lt;&gt;"",MATCH(B1930,'Exhibitor names'!$B$19:$B$118,0),"")</f>
        <v/>
      </c>
      <c r="D1930" s="269"/>
      <c r="E1930" s="266"/>
      <c r="F1930" s="267"/>
      <c r="G1930" s="267"/>
      <c r="H1930" s="270"/>
      <c r="I1930" s="269"/>
      <c r="J1930" s="269"/>
      <c r="K1930" s="272"/>
      <c r="L1930" s="273"/>
      <c r="M1930" s="266" t="str">
        <f t="shared" si="31"/>
        <v/>
      </c>
      <c r="N1930" s="266"/>
    </row>
    <row r="1931" spans="1:14">
      <c r="A1931" s="262"/>
      <c r="B1931" s="263"/>
      <c r="C1931" s="264" t="str">
        <f>IF(B1931&lt;&gt;"",MATCH(B1931,'Exhibitor names'!$B$19:$B$118,0),"")</f>
        <v/>
      </c>
      <c r="D1931" s="269"/>
      <c r="E1931" s="266"/>
      <c r="F1931" s="267"/>
      <c r="G1931" s="267"/>
      <c r="H1931" s="270"/>
      <c r="I1931" s="269"/>
      <c r="J1931" s="269"/>
      <c r="K1931" s="272"/>
      <c r="L1931" s="273"/>
      <c r="M1931" s="266" t="str">
        <f t="shared" si="31"/>
        <v/>
      </c>
      <c r="N1931" s="266"/>
    </row>
    <row r="1932" spans="1:14">
      <c r="A1932" s="262"/>
      <c r="B1932" s="263"/>
      <c r="C1932" s="264" t="str">
        <f>IF(B1932&lt;&gt;"",MATCH(B1932,'Exhibitor names'!$B$19:$B$118,0),"")</f>
        <v/>
      </c>
      <c r="D1932" s="269"/>
      <c r="E1932" s="266"/>
      <c r="F1932" s="267"/>
      <c r="G1932" s="267"/>
      <c r="H1932" s="270"/>
      <c r="I1932" s="269"/>
      <c r="J1932" s="269"/>
      <c r="K1932" s="272"/>
      <c r="L1932" s="273"/>
      <c r="M1932" s="266" t="str">
        <f t="shared" si="31"/>
        <v/>
      </c>
      <c r="N1932" s="266"/>
    </row>
    <row r="1933" spans="1:14">
      <c r="A1933" s="262"/>
      <c r="B1933" s="263"/>
      <c r="C1933" s="264" t="str">
        <f>IF(B1933&lt;&gt;"",MATCH(B1933,'Exhibitor names'!$B$19:$B$118,0),"")</f>
        <v/>
      </c>
      <c r="D1933" s="269"/>
      <c r="E1933" s="266"/>
      <c r="F1933" s="267"/>
      <c r="G1933" s="267"/>
      <c r="H1933" s="270"/>
      <c r="I1933" s="269"/>
      <c r="J1933" s="269"/>
      <c r="K1933" s="272"/>
      <c r="L1933" s="273"/>
      <c r="M1933" s="266" t="str">
        <f t="shared" si="31"/>
        <v/>
      </c>
      <c r="N1933" s="266"/>
    </row>
    <row r="1934" spans="1:14">
      <c r="A1934" s="262"/>
      <c r="B1934" s="263"/>
      <c r="C1934" s="264" t="str">
        <f>IF(B1934&lt;&gt;"",MATCH(B1934,'Exhibitor names'!$B$19:$B$118,0),"")</f>
        <v/>
      </c>
      <c r="D1934" s="269"/>
      <c r="E1934" s="266"/>
      <c r="F1934" s="267"/>
      <c r="G1934" s="267"/>
      <c r="H1934" s="270"/>
      <c r="I1934" s="269"/>
      <c r="J1934" s="269"/>
      <c r="K1934" s="272"/>
      <c r="L1934" s="273"/>
      <c r="M1934" s="266" t="str">
        <f t="shared" si="31"/>
        <v/>
      </c>
      <c r="N1934" s="266"/>
    </row>
    <row r="1935" spans="1:14">
      <c r="A1935" s="262"/>
      <c r="B1935" s="263"/>
      <c r="C1935" s="264" t="str">
        <f>IF(B1935&lt;&gt;"",MATCH(B1935,'Exhibitor names'!$B$19:$B$118,0),"")</f>
        <v/>
      </c>
      <c r="D1935" s="269"/>
      <c r="E1935" s="266"/>
      <c r="F1935" s="267"/>
      <c r="G1935" s="267"/>
      <c r="H1935" s="270"/>
      <c r="I1935" s="269"/>
      <c r="J1935" s="269"/>
      <c r="K1935" s="272"/>
      <c r="L1935" s="273"/>
      <c r="M1935" s="266" t="str">
        <f t="shared" si="31"/>
        <v/>
      </c>
      <c r="N1935" s="266"/>
    </row>
    <row r="1936" spans="1:14">
      <c r="A1936" s="262"/>
      <c r="B1936" s="263"/>
      <c r="C1936" s="264" t="str">
        <f>IF(B1936&lt;&gt;"",MATCH(B1936,'Exhibitor names'!$B$19:$B$118,0),"")</f>
        <v/>
      </c>
      <c r="D1936" s="269"/>
      <c r="E1936" s="266"/>
      <c r="F1936" s="267"/>
      <c r="G1936" s="267"/>
      <c r="H1936" s="270"/>
      <c r="I1936" s="269"/>
      <c r="J1936" s="269"/>
      <c r="K1936" s="272"/>
      <c r="L1936" s="273"/>
      <c r="M1936" s="266" t="str">
        <f t="shared" si="31"/>
        <v/>
      </c>
      <c r="N1936" s="266"/>
    </row>
    <row r="1937" spans="1:14">
      <c r="A1937" s="262"/>
      <c r="B1937" s="263"/>
      <c r="C1937" s="264" t="str">
        <f>IF(B1937&lt;&gt;"",MATCH(B1937,'Exhibitor names'!$B$19:$B$118,0),"")</f>
        <v/>
      </c>
      <c r="D1937" s="269"/>
      <c r="E1937" s="266"/>
      <c r="F1937" s="267"/>
      <c r="G1937" s="267"/>
      <c r="H1937" s="270"/>
      <c r="I1937" s="269"/>
      <c r="J1937" s="269"/>
      <c r="K1937" s="272"/>
      <c r="L1937" s="273"/>
      <c r="M1937" s="266" t="str">
        <f t="shared" si="31"/>
        <v/>
      </c>
      <c r="N1937" s="266"/>
    </row>
    <row r="1938" spans="1:14">
      <c r="A1938" s="262"/>
      <c r="B1938" s="263"/>
      <c r="C1938" s="264" t="str">
        <f>IF(B1938&lt;&gt;"",MATCH(B1938,'Exhibitor names'!$B$19:$B$118,0),"")</f>
        <v/>
      </c>
      <c r="D1938" s="269"/>
      <c r="E1938" s="266"/>
      <c r="F1938" s="267"/>
      <c r="G1938" s="267"/>
      <c r="H1938" s="270"/>
      <c r="I1938" s="269"/>
      <c r="J1938" s="269"/>
      <c r="K1938" s="272"/>
      <c r="L1938" s="273"/>
      <c r="M1938" s="266" t="str">
        <f t="shared" si="31"/>
        <v/>
      </c>
      <c r="N1938" s="266"/>
    </row>
    <row r="1939" spans="1:14">
      <c r="A1939" s="262"/>
      <c r="B1939" s="263"/>
      <c r="C1939" s="264" t="str">
        <f>IF(B1939&lt;&gt;"",MATCH(B1939,'Exhibitor names'!$B$19:$B$118,0),"")</f>
        <v/>
      </c>
      <c r="D1939" s="269"/>
      <c r="E1939" s="266"/>
      <c r="F1939" s="267"/>
      <c r="G1939" s="267"/>
      <c r="H1939" s="270"/>
      <c r="I1939" s="269"/>
      <c r="J1939" s="269"/>
      <c r="K1939" s="272"/>
      <c r="L1939" s="273"/>
      <c r="M1939" s="266" t="str">
        <f t="shared" si="31"/>
        <v/>
      </c>
      <c r="N1939" s="266"/>
    </row>
    <row r="1940" spans="1:14">
      <c r="A1940" s="262"/>
      <c r="B1940" s="263"/>
      <c r="C1940" s="264" t="str">
        <f>IF(B1940&lt;&gt;"",MATCH(B1940,'Exhibitor names'!$B$19:$B$118,0),"")</f>
        <v/>
      </c>
      <c r="D1940" s="269"/>
      <c r="E1940" s="266"/>
      <c r="F1940" s="267"/>
      <c r="G1940" s="267"/>
      <c r="H1940" s="270"/>
      <c r="I1940" s="269"/>
      <c r="J1940" s="269"/>
      <c r="K1940" s="272"/>
      <c r="L1940" s="273"/>
      <c r="M1940" s="266" t="str">
        <f t="shared" si="31"/>
        <v/>
      </c>
      <c r="N1940" s="266"/>
    </row>
    <row r="1941" spans="1:14">
      <c r="A1941" s="262"/>
      <c r="B1941" s="263"/>
      <c r="C1941" s="264" t="str">
        <f>IF(B1941&lt;&gt;"",MATCH(B1941,'Exhibitor names'!$B$19:$B$118,0),"")</f>
        <v/>
      </c>
      <c r="D1941" s="269"/>
      <c r="E1941" s="266"/>
      <c r="F1941" s="267"/>
      <c r="G1941" s="267"/>
      <c r="H1941" s="270"/>
      <c r="I1941" s="269"/>
      <c r="J1941" s="269"/>
      <c r="K1941" s="272"/>
      <c r="L1941" s="273"/>
      <c r="M1941" s="266" t="str">
        <f t="shared" si="31"/>
        <v/>
      </c>
      <c r="N1941" s="266"/>
    </row>
    <row r="1942" spans="1:14">
      <c r="A1942" s="262"/>
      <c r="B1942" s="263"/>
      <c r="C1942" s="264" t="str">
        <f>IF(B1942&lt;&gt;"",MATCH(B1942,'Exhibitor names'!$B$19:$B$118,0),"")</f>
        <v/>
      </c>
      <c r="D1942" s="269"/>
      <c r="E1942" s="266"/>
      <c r="F1942" s="267"/>
      <c r="G1942" s="267"/>
      <c r="H1942" s="270"/>
      <c r="I1942" s="269"/>
      <c r="J1942" s="269"/>
      <c r="K1942" s="272"/>
      <c r="L1942" s="273"/>
      <c r="M1942" s="266" t="str">
        <f t="shared" si="31"/>
        <v/>
      </c>
      <c r="N1942" s="266"/>
    </row>
    <row r="1943" spans="1:14">
      <c r="A1943" s="262"/>
      <c r="B1943" s="263"/>
      <c r="C1943" s="264" t="str">
        <f>IF(B1943&lt;&gt;"",MATCH(B1943,'Exhibitor names'!$B$19:$B$118,0),"")</f>
        <v/>
      </c>
      <c r="D1943" s="269"/>
      <c r="E1943" s="266"/>
      <c r="F1943" s="267"/>
      <c r="G1943" s="267"/>
      <c r="H1943" s="270"/>
      <c r="I1943" s="269"/>
      <c r="J1943" s="269"/>
      <c r="K1943" s="272"/>
      <c r="L1943" s="273"/>
      <c r="M1943" s="266" t="str">
        <f t="shared" si="31"/>
        <v/>
      </c>
      <c r="N1943" s="266"/>
    </row>
    <row r="1944" spans="1:14">
      <c r="A1944" s="262"/>
      <c r="B1944" s="263"/>
      <c r="C1944" s="264" t="str">
        <f>IF(B1944&lt;&gt;"",MATCH(B1944,'Exhibitor names'!$B$19:$B$118,0),"")</f>
        <v/>
      </c>
      <c r="D1944" s="269"/>
      <c r="E1944" s="266"/>
      <c r="F1944" s="267"/>
      <c r="G1944" s="267"/>
      <c r="H1944" s="270"/>
      <c r="I1944" s="269"/>
      <c r="J1944" s="269"/>
      <c r="K1944" s="272"/>
      <c r="L1944" s="273"/>
      <c r="M1944" s="266" t="str">
        <f t="shared" si="31"/>
        <v/>
      </c>
      <c r="N1944" s="266"/>
    </row>
    <row r="1945" spans="1:14">
      <c r="A1945" s="262"/>
      <c r="B1945" s="263"/>
      <c r="C1945" s="264" t="str">
        <f>IF(B1945&lt;&gt;"",MATCH(B1945,'Exhibitor names'!$B$19:$B$118,0),"")</f>
        <v/>
      </c>
      <c r="D1945" s="269"/>
      <c r="E1945" s="266"/>
      <c r="F1945" s="267"/>
      <c r="G1945" s="267"/>
      <c r="H1945" s="270"/>
      <c r="I1945" s="269"/>
      <c r="J1945" s="269"/>
      <c r="K1945" s="272"/>
      <c r="L1945" s="273"/>
      <c r="M1945" s="266" t="str">
        <f t="shared" ref="M1945:M2008" si="32">IF(AND($A1945&lt;&gt;"",$C1945&lt;&gt;"",$D1945&lt;&gt;"",$H1945&lt;&gt;"",$I1945&lt;&gt;"",$J1945&lt;&gt;"",$L1945&lt;&gt;""),$A1945,"")</f>
        <v/>
      </c>
      <c r="N1945" s="266"/>
    </row>
    <row r="1946" spans="1:14">
      <c r="A1946" s="262"/>
      <c r="B1946" s="263"/>
      <c r="C1946" s="264" t="str">
        <f>IF(B1946&lt;&gt;"",MATCH(B1946,'Exhibitor names'!$B$19:$B$118,0),"")</f>
        <v/>
      </c>
      <c r="D1946" s="269"/>
      <c r="E1946" s="266"/>
      <c r="F1946" s="267"/>
      <c r="G1946" s="267"/>
      <c r="H1946" s="270"/>
      <c r="I1946" s="269"/>
      <c r="J1946" s="269"/>
      <c r="K1946" s="272"/>
      <c r="L1946" s="273"/>
      <c r="M1946" s="266" t="str">
        <f t="shared" si="32"/>
        <v/>
      </c>
      <c r="N1946" s="266"/>
    </row>
    <row r="1947" spans="1:14">
      <c r="A1947" s="262"/>
      <c r="B1947" s="263"/>
      <c r="C1947" s="264" t="str">
        <f>IF(B1947&lt;&gt;"",MATCH(B1947,'Exhibitor names'!$B$19:$B$118,0),"")</f>
        <v/>
      </c>
      <c r="D1947" s="269"/>
      <c r="E1947" s="266"/>
      <c r="F1947" s="267"/>
      <c r="G1947" s="267"/>
      <c r="H1947" s="270"/>
      <c r="I1947" s="269"/>
      <c r="J1947" s="269"/>
      <c r="K1947" s="272"/>
      <c r="L1947" s="273"/>
      <c r="M1947" s="266" t="str">
        <f t="shared" si="32"/>
        <v/>
      </c>
      <c r="N1947" s="266"/>
    </row>
    <row r="1948" spans="1:14">
      <c r="A1948" s="262"/>
      <c r="B1948" s="263"/>
      <c r="C1948" s="264" t="str">
        <f>IF(B1948&lt;&gt;"",MATCH(B1948,'Exhibitor names'!$B$19:$B$118,0),"")</f>
        <v/>
      </c>
      <c r="D1948" s="269"/>
      <c r="E1948" s="266"/>
      <c r="F1948" s="267"/>
      <c r="G1948" s="267"/>
      <c r="H1948" s="270"/>
      <c r="I1948" s="269"/>
      <c r="J1948" s="269"/>
      <c r="K1948" s="272"/>
      <c r="L1948" s="273"/>
      <c r="M1948" s="266" t="str">
        <f t="shared" si="32"/>
        <v/>
      </c>
      <c r="N1948" s="266"/>
    </row>
    <row r="1949" spans="1:14">
      <c r="A1949" s="262"/>
      <c r="B1949" s="263"/>
      <c r="C1949" s="264" t="str">
        <f>IF(B1949&lt;&gt;"",MATCH(B1949,'Exhibitor names'!$B$19:$B$118,0),"")</f>
        <v/>
      </c>
      <c r="D1949" s="269"/>
      <c r="E1949" s="266"/>
      <c r="F1949" s="267"/>
      <c r="G1949" s="267"/>
      <c r="H1949" s="270"/>
      <c r="I1949" s="269"/>
      <c r="J1949" s="269"/>
      <c r="K1949" s="272"/>
      <c r="L1949" s="273"/>
      <c r="M1949" s="266" t="str">
        <f t="shared" si="32"/>
        <v/>
      </c>
      <c r="N1949" s="266"/>
    </row>
    <row r="1950" spans="1:14">
      <c r="A1950" s="262"/>
      <c r="B1950" s="263"/>
      <c r="C1950" s="264" t="str">
        <f>IF(B1950&lt;&gt;"",MATCH(B1950,'Exhibitor names'!$B$19:$B$118,0),"")</f>
        <v/>
      </c>
      <c r="D1950" s="269"/>
      <c r="E1950" s="266"/>
      <c r="F1950" s="267"/>
      <c r="G1950" s="267"/>
      <c r="H1950" s="270"/>
      <c r="I1950" s="269"/>
      <c r="J1950" s="269"/>
      <c r="K1950" s="272"/>
      <c r="L1950" s="273"/>
      <c r="M1950" s="266" t="str">
        <f t="shared" si="32"/>
        <v/>
      </c>
      <c r="N1950" s="266"/>
    </row>
    <row r="1951" spans="1:14">
      <c r="A1951" s="262"/>
      <c r="B1951" s="263"/>
      <c r="C1951" s="264" t="str">
        <f>IF(B1951&lt;&gt;"",MATCH(B1951,'Exhibitor names'!$B$19:$B$118,0),"")</f>
        <v/>
      </c>
      <c r="D1951" s="269"/>
      <c r="E1951" s="266"/>
      <c r="F1951" s="267"/>
      <c r="G1951" s="267"/>
      <c r="H1951" s="270"/>
      <c r="I1951" s="269"/>
      <c r="J1951" s="269"/>
      <c r="K1951" s="272"/>
      <c r="L1951" s="273"/>
      <c r="M1951" s="266" t="str">
        <f t="shared" si="32"/>
        <v/>
      </c>
      <c r="N1951" s="266"/>
    </row>
    <row r="1952" spans="1:14">
      <c r="A1952" s="262"/>
      <c r="B1952" s="263"/>
      <c r="C1952" s="264" t="str">
        <f>IF(B1952&lt;&gt;"",MATCH(B1952,'Exhibitor names'!$B$19:$B$118,0),"")</f>
        <v/>
      </c>
      <c r="D1952" s="269"/>
      <c r="E1952" s="266"/>
      <c r="F1952" s="267"/>
      <c r="G1952" s="267"/>
      <c r="H1952" s="270"/>
      <c r="I1952" s="269"/>
      <c r="J1952" s="269"/>
      <c r="K1952" s="272"/>
      <c r="L1952" s="273"/>
      <c r="M1952" s="266" t="str">
        <f t="shared" si="32"/>
        <v/>
      </c>
      <c r="N1952" s="266"/>
    </row>
    <row r="1953" spans="1:14">
      <c r="A1953" s="262"/>
      <c r="B1953" s="263"/>
      <c r="C1953" s="264" t="str">
        <f>IF(B1953&lt;&gt;"",MATCH(B1953,'Exhibitor names'!$B$19:$B$118,0),"")</f>
        <v/>
      </c>
      <c r="D1953" s="269"/>
      <c r="E1953" s="266"/>
      <c r="F1953" s="267"/>
      <c r="G1953" s="267"/>
      <c r="H1953" s="270"/>
      <c r="I1953" s="269"/>
      <c r="J1953" s="269"/>
      <c r="K1953" s="272"/>
      <c r="L1953" s="273"/>
      <c r="M1953" s="266" t="str">
        <f t="shared" si="32"/>
        <v/>
      </c>
      <c r="N1953" s="266"/>
    </row>
    <row r="1954" spans="1:14">
      <c r="A1954" s="262"/>
      <c r="B1954" s="263"/>
      <c r="C1954" s="264" t="str">
        <f>IF(B1954&lt;&gt;"",MATCH(B1954,'Exhibitor names'!$B$19:$B$118,0),"")</f>
        <v/>
      </c>
      <c r="D1954" s="269"/>
      <c r="E1954" s="266"/>
      <c r="F1954" s="267"/>
      <c r="G1954" s="267"/>
      <c r="H1954" s="270"/>
      <c r="I1954" s="269"/>
      <c r="J1954" s="269"/>
      <c r="K1954" s="272"/>
      <c r="L1954" s="273"/>
      <c r="M1954" s="266" t="str">
        <f t="shared" si="32"/>
        <v/>
      </c>
      <c r="N1954" s="266"/>
    </row>
    <row r="1955" spans="1:14">
      <c r="A1955" s="262"/>
      <c r="B1955" s="263"/>
      <c r="C1955" s="264" t="str">
        <f>IF(B1955&lt;&gt;"",MATCH(B1955,'Exhibitor names'!$B$19:$B$118,0),"")</f>
        <v/>
      </c>
      <c r="D1955" s="269"/>
      <c r="E1955" s="266"/>
      <c r="F1955" s="267"/>
      <c r="G1955" s="267"/>
      <c r="H1955" s="270"/>
      <c r="I1955" s="269"/>
      <c r="J1955" s="269"/>
      <c r="K1955" s="272"/>
      <c r="L1955" s="273"/>
      <c r="M1955" s="266" t="str">
        <f t="shared" si="32"/>
        <v/>
      </c>
      <c r="N1955" s="266"/>
    </row>
    <row r="1956" spans="1:14">
      <c r="A1956" s="262"/>
      <c r="B1956" s="263"/>
      <c r="C1956" s="264" t="str">
        <f>IF(B1956&lt;&gt;"",MATCH(B1956,'Exhibitor names'!$B$19:$B$118,0),"")</f>
        <v/>
      </c>
      <c r="D1956" s="269"/>
      <c r="E1956" s="266"/>
      <c r="F1956" s="267"/>
      <c r="G1956" s="267"/>
      <c r="H1956" s="270"/>
      <c r="I1956" s="269"/>
      <c r="J1956" s="269"/>
      <c r="K1956" s="272"/>
      <c r="L1956" s="273"/>
      <c r="M1956" s="266" t="str">
        <f t="shared" si="32"/>
        <v/>
      </c>
      <c r="N1956" s="266"/>
    </row>
    <row r="1957" spans="1:14">
      <c r="A1957" s="262"/>
      <c r="B1957" s="263"/>
      <c r="C1957" s="264" t="str">
        <f>IF(B1957&lt;&gt;"",MATCH(B1957,'Exhibitor names'!$B$19:$B$118,0),"")</f>
        <v/>
      </c>
      <c r="D1957" s="269"/>
      <c r="E1957" s="266"/>
      <c r="F1957" s="267"/>
      <c r="G1957" s="267"/>
      <c r="H1957" s="270"/>
      <c r="I1957" s="269"/>
      <c r="J1957" s="269"/>
      <c r="K1957" s="272"/>
      <c r="L1957" s="273"/>
      <c r="M1957" s="266" t="str">
        <f t="shared" si="32"/>
        <v/>
      </c>
      <c r="N1957" s="266"/>
    </row>
    <row r="1958" spans="1:14">
      <c r="A1958" s="262"/>
      <c r="B1958" s="263"/>
      <c r="C1958" s="264" t="str">
        <f>IF(B1958&lt;&gt;"",MATCH(B1958,'Exhibitor names'!$B$19:$B$118,0),"")</f>
        <v/>
      </c>
      <c r="D1958" s="269"/>
      <c r="E1958" s="266"/>
      <c r="F1958" s="267"/>
      <c r="G1958" s="267"/>
      <c r="H1958" s="270"/>
      <c r="I1958" s="269"/>
      <c r="J1958" s="269"/>
      <c r="K1958" s="272"/>
      <c r="L1958" s="273"/>
      <c r="M1958" s="266" t="str">
        <f t="shared" si="32"/>
        <v/>
      </c>
      <c r="N1958" s="266"/>
    </row>
    <row r="1959" spans="1:14">
      <c r="A1959" s="262"/>
      <c r="B1959" s="263"/>
      <c r="C1959" s="264" t="str">
        <f>IF(B1959&lt;&gt;"",MATCH(B1959,'Exhibitor names'!$B$19:$B$118,0),"")</f>
        <v/>
      </c>
      <c r="D1959" s="269"/>
      <c r="E1959" s="266"/>
      <c r="F1959" s="267"/>
      <c r="G1959" s="267"/>
      <c r="H1959" s="270"/>
      <c r="I1959" s="269"/>
      <c r="J1959" s="269"/>
      <c r="K1959" s="272"/>
      <c r="L1959" s="273"/>
      <c r="M1959" s="266" t="str">
        <f t="shared" si="32"/>
        <v/>
      </c>
      <c r="N1959" s="266"/>
    </row>
    <row r="1960" spans="1:14">
      <c r="A1960" s="262"/>
      <c r="B1960" s="263"/>
      <c r="C1960" s="264" t="str">
        <f>IF(B1960&lt;&gt;"",MATCH(B1960,'Exhibitor names'!$B$19:$B$118,0),"")</f>
        <v/>
      </c>
      <c r="D1960" s="269"/>
      <c r="E1960" s="266"/>
      <c r="F1960" s="267"/>
      <c r="G1960" s="267"/>
      <c r="H1960" s="270"/>
      <c r="I1960" s="269"/>
      <c r="J1960" s="269"/>
      <c r="K1960" s="272"/>
      <c r="L1960" s="273"/>
      <c r="M1960" s="266" t="str">
        <f t="shared" si="32"/>
        <v/>
      </c>
      <c r="N1960" s="266"/>
    </row>
    <row r="1961" spans="1:14">
      <c r="A1961" s="262"/>
      <c r="B1961" s="263"/>
      <c r="C1961" s="264" t="str">
        <f>IF(B1961&lt;&gt;"",MATCH(B1961,'Exhibitor names'!$B$19:$B$118,0),"")</f>
        <v/>
      </c>
      <c r="D1961" s="269"/>
      <c r="E1961" s="266"/>
      <c r="F1961" s="267"/>
      <c r="G1961" s="267"/>
      <c r="H1961" s="270"/>
      <c r="I1961" s="269"/>
      <c r="J1961" s="269"/>
      <c r="K1961" s="272"/>
      <c r="L1961" s="273"/>
      <c r="M1961" s="266" t="str">
        <f t="shared" si="32"/>
        <v/>
      </c>
      <c r="N1961" s="266"/>
    </row>
    <row r="1962" spans="1:14">
      <c r="A1962" s="262"/>
      <c r="B1962" s="263"/>
      <c r="C1962" s="264" t="str">
        <f>IF(B1962&lt;&gt;"",MATCH(B1962,'Exhibitor names'!$B$19:$B$118,0),"")</f>
        <v/>
      </c>
      <c r="D1962" s="269"/>
      <c r="E1962" s="266"/>
      <c r="F1962" s="267"/>
      <c r="G1962" s="267"/>
      <c r="H1962" s="270"/>
      <c r="I1962" s="269"/>
      <c r="J1962" s="269"/>
      <c r="K1962" s="272"/>
      <c r="L1962" s="273"/>
      <c r="M1962" s="266" t="str">
        <f t="shared" si="32"/>
        <v/>
      </c>
      <c r="N1962" s="266"/>
    </row>
    <row r="1963" spans="1:14">
      <c r="A1963" s="262"/>
      <c r="B1963" s="263"/>
      <c r="C1963" s="264" t="str">
        <f>IF(B1963&lt;&gt;"",MATCH(B1963,'Exhibitor names'!$B$19:$B$118,0),"")</f>
        <v/>
      </c>
      <c r="D1963" s="269"/>
      <c r="E1963" s="266"/>
      <c r="F1963" s="267"/>
      <c r="G1963" s="267"/>
      <c r="H1963" s="270"/>
      <c r="I1963" s="269"/>
      <c r="J1963" s="269"/>
      <c r="K1963" s="272"/>
      <c r="L1963" s="273"/>
      <c r="M1963" s="266" t="str">
        <f t="shared" si="32"/>
        <v/>
      </c>
      <c r="N1963" s="266"/>
    </row>
    <row r="1964" spans="1:14">
      <c r="A1964" s="262"/>
      <c r="B1964" s="263"/>
      <c r="C1964" s="264" t="str">
        <f>IF(B1964&lt;&gt;"",MATCH(B1964,'Exhibitor names'!$B$19:$B$118,0),"")</f>
        <v/>
      </c>
      <c r="D1964" s="269"/>
      <c r="E1964" s="266"/>
      <c r="F1964" s="267"/>
      <c r="G1964" s="267"/>
      <c r="H1964" s="270"/>
      <c r="I1964" s="269"/>
      <c r="J1964" s="269"/>
      <c r="K1964" s="272"/>
      <c r="L1964" s="273"/>
      <c r="M1964" s="266" t="str">
        <f t="shared" si="32"/>
        <v/>
      </c>
      <c r="N1964" s="266"/>
    </row>
    <row r="1965" spans="1:14">
      <c r="A1965" s="262"/>
      <c r="B1965" s="263"/>
      <c r="C1965" s="264" t="str">
        <f>IF(B1965&lt;&gt;"",MATCH(B1965,'Exhibitor names'!$B$19:$B$118,0),"")</f>
        <v/>
      </c>
      <c r="D1965" s="269"/>
      <c r="E1965" s="266"/>
      <c r="F1965" s="267"/>
      <c r="G1965" s="267"/>
      <c r="H1965" s="270"/>
      <c r="I1965" s="269"/>
      <c r="J1965" s="269"/>
      <c r="K1965" s="272"/>
      <c r="L1965" s="273"/>
      <c r="M1965" s="266" t="str">
        <f t="shared" si="32"/>
        <v/>
      </c>
      <c r="N1965" s="266"/>
    </row>
    <row r="1966" spans="1:14">
      <c r="A1966" s="262"/>
      <c r="B1966" s="263"/>
      <c r="C1966" s="264" t="str">
        <f>IF(B1966&lt;&gt;"",MATCH(B1966,'Exhibitor names'!$B$19:$B$118,0),"")</f>
        <v/>
      </c>
      <c r="D1966" s="269"/>
      <c r="E1966" s="266"/>
      <c r="F1966" s="267"/>
      <c r="G1966" s="267"/>
      <c r="H1966" s="270"/>
      <c r="I1966" s="269"/>
      <c r="J1966" s="269"/>
      <c r="K1966" s="272"/>
      <c r="L1966" s="273"/>
      <c r="M1966" s="266" t="str">
        <f t="shared" si="32"/>
        <v/>
      </c>
      <c r="N1966" s="266"/>
    </row>
    <row r="1967" spans="1:14">
      <c r="A1967" s="262"/>
      <c r="B1967" s="263"/>
      <c r="C1967" s="264" t="str">
        <f>IF(B1967&lt;&gt;"",MATCH(B1967,'Exhibitor names'!$B$19:$B$118,0),"")</f>
        <v/>
      </c>
      <c r="D1967" s="269"/>
      <c r="E1967" s="266"/>
      <c r="F1967" s="267"/>
      <c r="G1967" s="267"/>
      <c r="H1967" s="270"/>
      <c r="I1967" s="269"/>
      <c r="J1967" s="269"/>
      <c r="K1967" s="272"/>
      <c r="L1967" s="273"/>
      <c r="M1967" s="266" t="str">
        <f t="shared" si="32"/>
        <v/>
      </c>
      <c r="N1967" s="266"/>
    </row>
    <row r="1968" spans="1:14">
      <c r="A1968" s="262"/>
      <c r="B1968" s="263"/>
      <c r="C1968" s="264" t="str">
        <f>IF(B1968&lt;&gt;"",MATCH(B1968,'Exhibitor names'!$B$19:$B$118,0),"")</f>
        <v/>
      </c>
      <c r="D1968" s="269"/>
      <c r="E1968" s="266"/>
      <c r="F1968" s="267"/>
      <c r="G1968" s="267"/>
      <c r="H1968" s="270"/>
      <c r="I1968" s="269"/>
      <c r="J1968" s="269"/>
      <c r="K1968" s="272"/>
      <c r="L1968" s="273"/>
      <c r="M1968" s="266" t="str">
        <f t="shared" si="32"/>
        <v/>
      </c>
      <c r="N1968" s="266"/>
    </row>
    <row r="1969" spans="1:14">
      <c r="A1969" s="262"/>
      <c r="B1969" s="263"/>
      <c r="C1969" s="264" t="str">
        <f>IF(B1969&lt;&gt;"",MATCH(B1969,'Exhibitor names'!$B$19:$B$118,0),"")</f>
        <v/>
      </c>
      <c r="D1969" s="269"/>
      <c r="E1969" s="266"/>
      <c r="F1969" s="267"/>
      <c r="G1969" s="267"/>
      <c r="H1969" s="270"/>
      <c r="I1969" s="269"/>
      <c r="J1969" s="269"/>
      <c r="K1969" s="272"/>
      <c r="L1969" s="273"/>
      <c r="M1969" s="266" t="str">
        <f t="shared" si="32"/>
        <v/>
      </c>
      <c r="N1969" s="266"/>
    </row>
    <row r="1970" spans="1:14">
      <c r="A1970" s="262"/>
      <c r="B1970" s="263"/>
      <c r="C1970" s="264" t="str">
        <f>IF(B1970&lt;&gt;"",MATCH(B1970,'Exhibitor names'!$B$19:$B$118,0),"")</f>
        <v/>
      </c>
      <c r="D1970" s="269"/>
      <c r="E1970" s="266"/>
      <c r="F1970" s="267"/>
      <c r="G1970" s="267"/>
      <c r="H1970" s="270"/>
      <c r="I1970" s="269"/>
      <c r="J1970" s="269"/>
      <c r="K1970" s="272"/>
      <c r="L1970" s="273"/>
      <c r="M1970" s="266" t="str">
        <f t="shared" si="32"/>
        <v/>
      </c>
      <c r="N1970" s="266"/>
    </row>
    <row r="1971" spans="1:14">
      <c r="A1971" s="262"/>
      <c r="B1971" s="263"/>
      <c r="C1971" s="264" t="str">
        <f>IF(B1971&lt;&gt;"",MATCH(B1971,'Exhibitor names'!$B$19:$B$118,0),"")</f>
        <v/>
      </c>
      <c r="D1971" s="269"/>
      <c r="E1971" s="266"/>
      <c r="F1971" s="267"/>
      <c r="G1971" s="267"/>
      <c r="H1971" s="270"/>
      <c r="I1971" s="269"/>
      <c r="J1971" s="269"/>
      <c r="K1971" s="272"/>
      <c r="L1971" s="273"/>
      <c r="M1971" s="266" t="str">
        <f t="shared" si="32"/>
        <v/>
      </c>
      <c r="N1971" s="266"/>
    </row>
    <row r="1972" spans="1:14">
      <c r="A1972" s="262"/>
      <c r="B1972" s="263"/>
      <c r="C1972" s="264" t="str">
        <f>IF(B1972&lt;&gt;"",MATCH(B1972,'Exhibitor names'!$B$19:$B$118,0),"")</f>
        <v/>
      </c>
      <c r="D1972" s="269"/>
      <c r="E1972" s="266"/>
      <c r="F1972" s="267"/>
      <c r="G1972" s="267"/>
      <c r="H1972" s="270"/>
      <c r="I1972" s="269"/>
      <c r="J1972" s="269"/>
      <c r="K1972" s="272"/>
      <c r="L1972" s="273"/>
      <c r="M1972" s="266" t="str">
        <f t="shared" si="32"/>
        <v/>
      </c>
      <c r="N1972" s="266"/>
    </row>
    <row r="1973" spans="1:14">
      <c r="A1973" s="262"/>
      <c r="B1973" s="263"/>
      <c r="C1973" s="264" t="str">
        <f>IF(B1973&lt;&gt;"",MATCH(B1973,'Exhibitor names'!$B$19:$B$118,0),"")</f>
        <v/>
      </c>
      <c r="D1973" s="269"/>
      <c r="E1973" s="266"/>
      <c r="F1973" s="267"/>
      <c r="G1973" s="267"/>
      <c r="H1973" s="270"/>
      <c r="I1973" s="269"/>
      <c r="J1973" s="269"/>
      <c r="K1973" s="272"/>
      <c r="L1973" s="273"/>
      <c r="M1973" s="266" t="str">
        <f t="shared" si="32"/>
        <v/>
      </c>
      <c r="N1973" s="266"/>
    </row>
    <row r="1974" spans="1:14">
      <c r="A1974" s="262"/>
      <c r="B1974" s="263"/>
      <c r="C1974" s="264" t="str">
        <f>IF(B1974&lt;&gt;"",MATCH(B1974,'Exhibitor names'!$B$19:$B$118,0),"")</f>
        <v/>
      </c>
      <c r="D1974" s="269"/>
      <c r="E1974" s="266"/>
      <c r="F1974" s="267"/>
      <c r="G1974" s="267"/>
      <c r="H1974" s="270"/>
      <c r="I1974" s="269"/>
      <c r="J1974" s="269"/>
      <c r="K1974" s="272"/>
      <c r="L1974" s="273"/>
      <c r="M1974" s="266" t="str">
        <f t="shared" si="32"/>
        <v/>
      </c>
      <c r="N1974" s="266"/>
    </row>
    <row r="1975" spans="1:14">
      <c r="A1975" s="262"/>
      <c r="B1975" s="263"/>
      <c r="C1975" s="264" t="str">
        <f>IF(B1975&lt;&gt;"",MATCH(B1975,'Exhibitor names'!$B$19:$B$118,0),"")</f>
        <v/>
      </c>
      <c r="D1975" s="269"/>
      <c r="E1975" s="266"/>
      <c r="F1975" s="267"/>
      <c r="G1975" s="267"/>
      <c r="H1975" s="270"/>
      <c r="I1975" s="269"/>
      <c r="J1975" s="269"/>
      <c r="K1975" s="272"/>
      <c r="L1975" s="273"/>
      <c r="M1975" s="266" t="str">
        <f t="shared" si="32"/>
        <v/>
      </c>
      <c r="N1975" s="266"/>
    </row>
    <row r="1976" spans="1:14">
      <c r="A1976" s="262"/>
      <c r="B1976" s="263"/>
      <c r="C1976" s="264" t="str">
        <f>IF(B1976&lt;&gt;"",MATCH(B1976,'Exhibitor names'!$B$19:$B$118,0),"")</f>
        <v/>
      </c>
      <c r="D1976" s="269"/>
      <c r="E1976" s="266"/>
      <c r="F1976" s="267"/>
      <c r="G1976" s="267"/>
      <c r="H1976" s="270"/>
      <c r="I1976" s="269"/>
      <c r="J1976" s="269"/>
      <c r="K1976" s="272"/>
      <c r="L1976" s="273"/>
      <c r="M1976" s="266" t="str">
        <f t="shared" si="32"/>
        <v/>
      </c>
      <c r="N1976" s="266"/>
    </row>
    <row r="1977" spans="1:14">
      <c r="A1977" s="262"/>
      <c r="B1977" s="263"/>
      <c r="C1977" s="264" t="str">
        <f>IF(B1977&lt;&gt;"",MATCH(B1977,'Exhibitor names'!$B$19:$B$118,0),"")</f>
        <v/>
      </c>
      <c r="D1977" s="269"/>
      <c r="E1977" s="266"/>
      <c r="F1977" s="267"/>
      <c r="G1977" s="267"/>
      <c r="H1977" s="270"/>
      <c r="I1977" s="269"/>
      <c r="J1977" s="269"/>
      <c r="K1977" s="272"/>
      <c r="L1977" s="273"/>
      <c r="M1977" s="266" t="str">
        <f t="shared" si="32"/>
        <v/>
      </c>
      <c r="N1977" s="266"/>
    </row>
    <row r="1978" spans="1:14">
      <c r="A1978" s="262"/>
      <c r="B1978" s="263"/>
      <c r="C1978" s="264" t="str">
        <f>IF(B1978&lt;&gt;"",MATCH(B1978,'Exhibitor names'!$B$19:$B$118,0),"")</f>
        <v/>
      </c>
      <c r="D1978" s="269"/>
      <c r="E1978" s="266"/>
      <c r="F1978" s="267"/>
      <c r="G1978" s="267"/>
      <c r="H1978" s="270"/>
      <c r="I1978" s="269"/>
      <c r="J1978" s="269"/>
      <c r="K1978" s="272"/>
      <c r="L1978" s="273"/>
      <c r="M1978" s="266" t="str">
        <f t="shared" si="32"/>
        <v/>
      </c>
      <c r="N1978" s="266"/>
    </row>
    <row r="1979" spans="1:14">
      <c r="A1979" s="262"/>
      <c r="B1979" s="263"/>
      <c r="C1979" s="264" t="str">
        <f>IF(B1979&lt;&gt;"",MATCH(B1979,'Exhibitor names'!$B$19:$B$118,0),"")</f>
        <v/>
      </c>
      <c r="D1979" s="269"/>
      <c r="E1979" s="266"/>
      <c r="F1979" s="267"/>
      <c r="G1979" s="267"/>
      <c r="H1979" s="270"/>
      <c r="I1979" s="269"/>
      <c r="J1979" s="269"/>
      <c r="K1979" s="272"/>
      <c r="L1979" s="273"/>
      <c r="M1979" s="266" t="str">
        <f t="shared" si="32"/>
        <v/>
      </c>
      <c r="N1979" s="266"/>
    </row>
    <row r="1980" spans="1:14">
      <c r="A1980" s="262"/>
      <c r="B1980" s="263"/>
      <c r="C1980" s="264" t="str">
        <f>IF(B1980&lt;&gt;"",MATCH(B1980,'Exhibitor names'!$B$19:$B$118,0),"")</f>
        <v/>
      </c>
      <c r="D1980" s="269"/>
      <c r="E1980" s="266"/>
      <c r="F1980" s="267"/>
      <c r="G1980" s="267"/>
      <c r="H1980" s="270"/>
      <c r="I1980" s="269"/>
      <c r="J1980" s="269"/>
      <c r="K1980" s="272"/>
      <c r="L1980" s="273"/>
      <c r="M1980" s="266" t="str">
        <f t="shared" si="32"/>
        <v/>
      </c>
      <c r="N1980" s="266"/>
    </row>
    <row r="1981" spans="1:14">
      <c r="A1981" s="262"/>
      <c r="B1981" s="263"/>
      <c r="C1981" s="264" t="str">
        <f>IF(B1981&lt;&gt;"",MATCH(B1981,'Exhibitor names'!$B$19:$B$118,0),"")</f>
        <v/>
      </c>
      <c r="D1981" s="269"/>
      <c r="E1981" s="266"/>
      <c r="F1981" s="267"/>
      <c r="G1981" s="267"/>
      <c r="H1981" s="270"/>
      <c r="I1981" s="269"/>
      <c r="J1981" s="269"/>
      <c r="K1981" s="272"/>
      <c r="L1981" s="273"/>
      <c r="M1981" s="266" t="str">
        <f t="shared" si="32"/>
        <v/>
      </c>
      <c r="N1981" s="266"/>
    </row>
    <row r="1982" spans="1:14">
      <c r="A1982" s="262"/>
      <c r="B1982" s="263"/>
      <c r="C1982" s="264" t="str">
        <f>IF(B1982&lt;&gt;"",MATCH(B1982,'Exhibitor names'!$B$19:$B$118,0),"")</f>
        <v/>
      </c>
      <c r="D1982" s="269"/>
      <c r="E1982" s="266"/>
      <c r="F1982" s="267"/>
      <c r="G1982" s="267"/>
      <c r="H1982" s="270"/>
      <c r="I1982" s="269"/>
      <c r="J1982" s="269"/>
      <c r="K1982" s="272"/>
      <c r="L1982" s="273"/>
      <c r="M1982" s="266" t="str">
        <f t="shared" si="32"/>
        <v/>
      </c>
      <c r="N1982" s="266"/>
    </row>
    <row r="1983" spans="1:14">
      <c r="A1983" s="262"/>
      <c r="B1983" s="263"/>
      <c r="C1983" s="264" t="str">
        <f>IF(B1983&lt;&gt;"",MATCH(B1983,'Exhibitor names'!$B$19:$B$118,0),"")</f>
        <v/>
      </c>
      <c r="D1983" s="269"/>
      <c r="E1983" s="266"/>
      <c r="F1983" s="267"/>
      <c r="G1983" s="267"/>
      <c r="H1983" s="270"/>
      <c r="I1983" s="269"/>
      <c r="J1983" s="269"/>
      <c r="K1983" s="272"/>
      <c r="L1983" s="273"/>
      <c r="M1983" s="266" t="str">
        <f t="shared" si="32"/>
        <v/>
      </c>
      <c r="N1983" s="266"/>
    </row>
    <row r="1984" spans="1:14">
      <c r="A1984" s="262"/>
      <c r="B1984" s="263"/>
      <c r="C1984" s="264" t="str">
        <f>IF(B1984&lt;&gt;"",MATCH(B1984,'Exhibitor names'!$B$19:$B$118,0),"")</f>
        <v/>
      </c>
      <c r="D1984" s="269"/>
      <c r="E1984" s="266"/>
      <c r="F1984" s="267"/>
      <c r="G1984" s="267"/>
      <c r="H1984" s="270"/>
      <c r="I1984" s="269"/>
      <c r="J1984" s="269"/>
      <c r="K1984" s="272"/>
      <c r="L1984" s="273"/>
      <c r="M1984" s="266" t="str">
        <f t="shared" si="32"/>
        <v/>
      </c>
      <c r="N1984" s="266"/>
    </row>
    <row r="1985" spans="1:14">
      <c r="A1985" s="262"/>
      <c r="B1985" s="263"/>
      <c r="C1985" s="264" t="str">
        <f>IF(B1985&lt;&gt;"",MATCH(B1985,'Exhibitor names'!$B$19:$B$118,0),"")</f>
        <v/>
      </c>
      <c r="D1985" s="269"/>
      <c r="E1985" s="266"/>
      <c r="F1985" s="267"/>
      <c r="G1985" s="267"/>
      <c r="H1985" s="270"/>
      <c r="I1985" s="269"/>
      <c r="J1985" s="269"/>
      <c r="K1985" s="272"/>
      <c r="L1985" s="273"/>
      <c r="M1985" s="266" t="str">
        <f t="shared" si="32"/>
        <v/>
      </c>
      <c r="N1985" s="266"/>
    </row>
    <row r="1986" spans="1:14">
      <c r="A1986" s="262"/>
      <c r="B1986" s="263"/>
      <c r="C1986" s="264" t="str">
        <f>IF(B1986&lt;&gt;"",MATCH(B1986,'Exhibitor names'!$B$19:$B$118,0),"")</f>
        <v/>
      </c>
      <c r="D1986" s="269"/>
      <c r="E1986" s="266"/>
      <c r="F1986" s="267"/>
      <c r="G1986" s="267"/>
      <c r="H1986" s="270"/>
      <c r="I1986" s="269"/>
      <c r="J1986" s="269"/>
      <c r="K1986" s="272"/>
      <c r="L1986" s="273"/>
      <c r="M1986" s="266" t="str">
        <f t="shared" si="32"/>
        <v/>
      </c>
      <c r="N1986" s="266"/>
    </row>
    <row r="1987" spans="1:14">
      <c r="A1987" s="262"/>
      <c r="B1987" s="263"/>
      <c r="C1987" s="264" t="str">
        <f>IF(B1987&lt;&gt;"",MATCH(B1987,'Exhibitor names'!$B$19:$B$118,0),"")</f>
        <v/>
      </c>
      <c r="D1987" s="269"/>
      <c r="E1987" s="266"/>
      <c r="F1987" s="267"/>
      <c r="G1987" s="267"/>
      <c r="H1987" s="270"/>
      <c r="I1987" s="269"/>
      <c r="J1987" s="269"/>
      <c r="K1987" s="272"/>
      <c r="L1987" s="273"/>
      <c r="M1987" s="266" t="str">
        <f t="shared" si="32"/>
        <v/>
      </c>
      <c r="N1987" s="266"/>
    </row>
    <row r="1988" spans="1:14">
      <c r="A1988" s="262"/>
      <c r="B1988" s="263"/>
      <c r="C1988" s="264" t="str">
        <f>IF(B1988&lt;&gt;"",MATCH(B1988,'Exhibitor names'!$B$19:$B$118,0),"")</f>
        <v/>
      </c>
      <c r="D1988" s="269"/>
      <c r="E1988" s="266"/>
      <c r="F1988" s="267"/>
      <c r="G1988" s="267"/>
      <c r="H1988" s="270"/>
      <c r="I1988" s="269"/>
      <c r="J1988" s="269"/>
      <c r="K1988" s="272"/>
      <c r="L1988" s="273"/>
      <c r="M1988" s="266" t="str">
        <f t="shared" si="32"/>
        <v/>
      </c>
      <c r="N1988" s="266"/>
    </row>
    <row r="1989" spans="1:14">
      <c r="A1989" s="262"/>
      <c r="B1989" s="263"/>
      <c r="C1989" s="264" t="str">
        <f>IF(B1989&lt;&gt;"",MATCH(B1989,'Exhibitor names'!$B$19:$B$118,0),"")</f>
        <v/>
      </c>
      <c r="D1989" s="269"/>
      <c r="E1989" s="266"/>
      <c r="F1989" s="267"/>
      <c r="G1989" s="267"/>
      <c r="H1989" s="270"/>
      <c r="I1989" s="269"/>
      <c r="J1989" s="269"/>
      <c r="K1989" s="272"/>
      <c r="L1989" s="273"/>
      <c r="M1989" s="266" t="str">
        <f t="shared" si="32"/>
        <v/>
      </c>
      <c r="N1989" s="266"/>
    </row>
    <row r="1990" spans="1:14">
      <c r="A1990" s="262"/>
      <c r="B1990" s="263"/>
      <c r="C1990" s="264" t="str">
        <f>IF(B1990&lt;&gt;"",MATCH(B1990,'Exhibitor names'!$B$19:$B$118,0),"")</f>
        <v/>
      </c>
      <c r="D1990" s="269"/>
      <c r="E1990" s="266"/>
      <c r="F1990" s="267"/>
      <c r="G1990" s="267"/>
      <c r="H1990" s="270"/>
      <c r="I1990" s="269"/>
      <c r="J1990" s="269"/>
      <c r="K1990" s="272"/>
      <c r="L1990" s="273"/>
      <c r="M1990" s="266" t="str">
        <f t="shared" si="32"/>
        <v/>
      </c>
      <c r="N1990" s="266"/>
    </row>
    <row r="1991" spans="1:14">
      <c r="A1991" s="262"/>
      <c r="B1991" s="263"/>
      <c r="C1991" s="264" t="str">
        <f>IF(B1991&lt;&gt;"",MATCH(B1991,'Exhibitor names'!$B$19:$B$118,0),"")</f>
        <v/>
      </c>
      <c r="D1991" s="269"/>
      <c r="E1991" s="266"/>
      <c r="F1991" s="267"/>
      <c r="G1991" s="267"/>
      <c r="H1991" s="270"/>
      <c r="I1991" s="269"/>
      <c r="J1991" s="269"/>
      <c r="K1991" s="272"/>
      <c r="L1991" s="273"/>
      <c r="M1991" s="266" t="str">
        <f t="shared" si="32"/>
        <v/>
      </c>
      <c r="N1991" s="266"/>
    </row>
    <row r="1992" spans="1:14">
      <c r="A1992" s="262"/>
      <c r="B1992" s="263"/>
      <c r="C1992" s="264" t="str">
        <f>IF(B1992&lt;&gt;"",MATCH(B1992,'Exhibitor names'!$B$19:$B$118,0),"")</f>
        <v/>
      </c>
      <c r="D1992" s="269"/>
      <c r="E1992" s="266"/>
      <c r="F1992" s="267"/>
      <c r="G1992" s="267"/>
      <c r="H1992" s="270"/>
      <c r="I1992" s="269"/>
      <c r="J1992" s="269"/>
      <c r="K1992" s="272"/>
      <c r="L1992" s="273"/>
      <c r="M1992" s="266" t="str">
        <f t="shared" si="32"/>
        <v/>
      </c>
      <c r="N1992" s="266"/>
    </row>
    <row r="1993" spans="1:14">
      <c r="A1993" s="262"/>
      <c r="B1993" s="263"/>
      <c r="C1993" s="264" t="str">
        <f>IF(B1993&lt;&gt;"",MATCH(B1993,'Exhibitor names'!$B$19:$B$118,0),"")</f>
        <v/>
      </c>
      <c r="D1993" s="269"/>
      <c r="E1993" s="266"/>
      <c r="F1993" s="267"/>
      <c r="G1993" s="267"/>
      <c r="H1993" s="270"/>
      <c r="I1993" s="269"/>
      <c r="J1993" s="269"/>
      <c r="K1993" s="272"/>
      <c r="L1993" s="273"/>
      <c r="M1993" s="266" t="str">
        <f t="shared" si="32"/>
        <v/>
      </c>
      <c r="N1993" s="266"/>
    </row>
    <row r="1994" spans="1:14">
      <c r="A1994" s="262"/>
      <c r="B1994" s="263"/>
      <c r="C1994" s="264" t="str">
        <f>IF(B1994&lt;&gt;"",MATCH(B1994,'Exhibitor names'!$B$19:$B$118,0),"")</f>
        <v/>
      </c>
      <c r="D1994" s="269"/>
      <c r="E1994" s="266"/>
      <c r="F1994" s="267"/>
      <c r="G1994" s="267"/>
      <c r="H1994" s="270"/>
      <c r="I1994" s="269"/>
      <c r="J1994" s="269"/>
      <c r="K1994" s="272"/>
      <c r="L1994" s="273"/>
      <c r="M1994" s="266" t="str">
        <f t="shared" si="32"/>
        <v/>
      </c>
      <c r="N1994" s="266"/>
    </row>
    <row r="1995" spans="1:14">
      <c r="A1995" s="262"/>
      <c r="B1995" s="263"/>
      <c r="C1995" s="264" t="str">
        <f>IF(B1995&lt;&gt;"",MATCH(B1995,'Exhibitor names'!$B$19:$B$118,0),"")</f>
        <v/>
      </c>
      <c r="D1995" s="269"/>
      <c r="E1995" s="266"/>
      <c r="F1995" s="267"/>
      <c r="G1995" s="267"/>
      <c r="H1995" s="270"/>
      <c r="I1995" s="269"/>
      <c r="J1995" s="269"/>
      <c r="K1995" s="272"/>
      <c r="L1995" s="273"/>
      <c r="M1995" s="266" t="str">
        <f t="shared" si="32"/>
        <v/>
      </c>
      <c r="N1995" s="266"/>
    </row>
    <row r="1996" spans="1:14">
      <c r="A1996" s="262"/>
      <c r="B1996" s="263"/>
      <c r="C1996" s="264" t="str">
        <f>IF(B1996&lt;&gt;"",MATCH(B1996,'Exhibitor names'!$B$19:$B$118,0),"")</f>
        <v/>
      </c>
      <c r="D1996" s="269"/>
      <c r="E1996" s="266"/>
      <c r="F1996" s="267"/>
      <c r="G1996" s="267"/>
      <c r="H1996" s="270"/>
      <c r="I1996" s="269"/>
      <c r="J1996" s="269"/>
      <c r="K1996" s="272"/>
      <c r="L1996" s="273"/>
      <c r="M1996" s="266" t="str">
        <f t="shared" si="32"/>
        <v/>
      </c>
      <c r="N1996" s="266"/>
    </row>
    <row r="1997" spans="1:14">
      <c r="A1997" s="262"/>
      <c r="B1997" s="263"/>
      <c r="C1997" s="264" t="str">
        <f>IF(B1997&lt;&gt;"",MATCH(B1997,'Exhibitor names'!$B$19:$B$118,0),"")</f>
        <v/>
      </c>
      <c r="D1997" s="269"/>
      <c r="E1997" s="266"/>
      <c r="F1997" s="267"/>
      <c r="G1997" s="267"/>
      <c r="H1997" s="270"/>
      <c r="I1997" s="269"/>
      <c r="J1997" s="269"/>
      <c r="K1997" s="272"/>
      <c r="L1997" s="273"/>
      <c r="M1997" s="266" t="str">
        <f t="shared" si="32"/>
        <v/>
      </c>
      <c r="N1997" s="266"/>
    </row>
    <row r="1998" spans="1:14">
      <c r="A1998" s="262"/>
      <c r="B1998" s="263"/>
      <c r="C1998" s="264" t="str">
        <f>IF(B1998&lt;&gt;"",MATCH(B1998,'Exhibitor names'!$B$19:$B$118,0),"")</f>
        <v/>
      </c>
      <c r="D1998" s="269"/>
      <c r="E1998" s="266"/>
      <c r="F1998" s="267"/>
      <c r="G1998" s="267"/>
      <c r="H1998" s="270"/>
      <c r="I1998" s="269"/>
      <c r="J1998" s="269"/>
      <c r="K1998" s="272"/>
      <c r="L1998" s="273"/>
      <c r="M1998" s="266" t="str">
        <f t="shared" si="32"/>
        <v/>
      </c>
      <c r="N1998" s="266"/>
    </row>
    <row r="1999" spans="1:14">
      <c r="A1999" s="262"/>
      <c r="B1999" s="263"/>
      <c r="C1999" s="264" t="str">
        <f>IF(B1999&lt;&gt;"",MATCH(B1999,'Exhibitor names'!$B$19:$B$118,0),"")</f>
        <v/>
      </c>
      <c r="D1999" s="269"/>
      <c r="E1999" s="266"/>
      <c r="F1999" s="267"/>
      <c r="G1999" s="267"/>
      <c r="H1999" s="270"/>
      <c r="I1999" s="269"/>
      <c r="J1999" s="269"/>
      <c r="K1999" s="272"/>
      <c r="L1999" s="273"/>
      <c r="M1999" s="266" t="str">
        <f t="shared" si="32"/>
        <v/>
      </c>
      <c r="N1999" s="266"/>
    </row>
    <row r="2000" spans="1:14">
      <c r="A2000" s="262"/>
      <c r="B2000" s="263"/>
      <c r="C2000" s="264" t="str">
        <f>IF(B2000&lt;&gt;"",MATCH(B2000,'Exhibitor names'!$B$19:$B$118,0),"")</f>
        <v/>
      </c>
      <c r="D2000" s="269"/>
      <c r="E2000" s="266"/>
      <c r="F2000" s="267"/>
      <c r="G2000" s="267"/>
      <c r="H2000" s="270"/>
      <c r="I2000" s="269"/>
      <c r="J2000" s="269"/>
      <c r="K2000" s="272"/>
      <c r="L2000" s="273"/>
      <c r="M2000" s="266" t="str">
        <f t="shared" si="32"/>
        <v/>
      </c>
      <c r="N2000" s="266"/>
    </row>
    <row r="2001" spans="1:14">
      <c r="A2001" s="262"/>
      <c r="B2001" s="263"/>
      <c r="C2001" s="264" t="str">
        <f>IF(B2001&lt;&gt;"",MATCH(B2001,'Exhibitor names'!$B$19:$B$118,0),"")</f>
        <v/>
      </c>
      <c r="D2001" s="269"/>
      <c r="E2001" s="266"/>
      <c r="F2001" s="267"/>
      <c r="G2001" s="267"/>
      <c r="H2001" s="270"/>
      <c r="I2001" s="269"/>
      <c r="J2001" s="269"/>
      <c r="K2001" s="272"/>
      <c r="L2001" s="273"/>
      <c r="M2001" s="266" t="str">
        <f t="shared" si="32"/>
        <v/>
      </c>
      <c r="N2001" s="266"/>
    </row>
    <row r="2002" spans="1:14">
      <c r="A2002" s="262"/>
      <c r="B2002" s="263"/>
      <c r="C2002" s="264" t="str">
        <f>IF(B2002&lt;&gt;"",MATCH(B2002,'Exhibitor names'!$B$19:$B$118,0),"")</f>
        <v/>
      </c>
      <c r="D2002" s="269"/>
      <c r="E2002" s="266"/>
      <c r="F2002" s="267"/>
      <c r="G2002" s="267"/>
      <c r="H2002" s="270"/>
      <c r="I2002" s="269"/>
      <c r="J2002" s="269"/>
      <c r="K2002" s="272"/>
      <c r="L2002" s="273"/>
      <c r="M2002" s="266" t="str">
        <f t="shared" si="32"/>
        <v/>
      </c>
      <c r="N2002" s="266"/>
    </row>
    <row r="2003" spans="1:14">
      <c r="A2003" s="262"/>
      <c r="B2003" s="263"/>
      <c r="C2003" s="264" t="str">
        <f>IF(B2003&lt;&gt;"",MATCH(B2003,'Exhibitor names'!$B$19:$B$118,0),"")</f>
        <v/>
      </c>
      <c r="D2003" s="269"/>
      <c r="E2003" s="266"/>
      <c r="F2003" s="267"/>
      <c r="G2003" s="267"/>
      <c r="H2003" s="270"/>
      <c r="I2003" s="269"/>
      <c r="J2003" s="269"/>
      <c r="K2003" s="272"/>
      <c r="L2003" s="273"/>
      <c r="M2003" s="266" t="str">
        <f t="shared" si="32"/>
        <v/>
      </c>
      <c r="N2003" s="266"/>
    </row>
    <row r="2004" spans="1:14">
      <c r="A2004" s="262"/>
      <c r="B2004" s="263"/>
      <c r="C2004" s="264" t="str">
        <f>IF(B2004&lt;&gt;"",MATCH(B2004,'Exhibitor names'!$B$19:$B$118,0),"")</f>
        <v/>
      </c>
      <c r="D2004" s="269"/>
      <c r="E2004" s="266"/>
      <c r="F2004" s="267"/>
      <c r="G2004" s="267"/>
      <c r="H2004" s="270"/>
      <c r="I2004" s="269"/>
      <c r="J2004" s="269"/>
      <c r="K2004" s="272"/>
      <c r="L2004" s="273"/>
      <c r="M2004" s="266" t="str">
        <f t="shared" si="32"/>
        <v/>
      </c>
      <c r="N2004" s="266"/>
    </row>
    <row r="2005" spans="1:14">
      <c r="A2005" s="262"/>
      <c r="B2005" s="263"/>
      <c r="C2005" s="264" t="str">
        <f>IF(B2005&lt;&gt;"",MATCH(B2005,'Exhibitor names'!$B$19:$B$118,0),"")</f>
        <v/>
      </c>
      <c r="D2005" s="269"/>
      <c r="E2005" s="266"/>
      <c r="F2005" s="267"/>
      <c r="G2005" s="267"/>
      <c r="H2005" s="270"/>
      <c r="I2005" s="269"/>
      <c r="J2005" s="269"/>
      <c r="K2005" s="272"/>
      <c r="L2005" s="273"/>
      <c r="M2005" s="266" t="str">
        <f t="shared" si="32"/>
        <v/>
      </c>
      <c r="N2005" s="266"/>
    </row>
    <row r="2006" spans="1:14">
      <c r="A2006" s="262"/>
      <c r="B2006" s="263"/>
      <c r="C2006" s="264" t="str">
        <f>IF(B2006&lt;&gt;"",MATCH(B2006,'Exhibitor names'!$B$19:$B$118,0),"")</f>
        <v/>
      </c>
      <c r="D2006" s="269"/>
      <c r="E2006" s="266"/>
      <c r="F2006" s="267"/>
      <c r="G2006" s="267"/>
      <c r="H2006" s="270"/>
      <c r="I2006" s="269"/>
      <c r="J2006" s="269"/>
      <c r="K2006" s="272"/>
      <c r="L2006" s="273"/>
      <c r="M2006" s="266" t="str">
        <f t="shared" si="32"/>
        <v/>
      </c>
      <c r="N2006" s="266"/>
    </row>
    <row r="2007" spans="1:14">
      <c r="A2007" s="262"/>
      <c r="B2007" s="263"/>
      <c r="C2007" s="264" t="str">
        <f>IF(B2007&lt;&gt;"",MATCH(B2007,'Exhibitor names'!$B$19:$B$118,0),"")</f>
        <v/>
      </c>
      <c r="D2007" s="269"/>
      <c r="E2007" s="266"/>
      <c r="F2007" s="267"/>
      <c r="G2007" s="267"/>
      <c r="H2007" s="270"/>
      <c r="I2007" s="269"/>
      <c r="J2007" s="269"/>
      <c r="K2007" s="272"/>
      <c r="L2007" s="273"/>
      <c r="M2007" s="266" t="str">
        <f t="shared" si="32"/>
        <v/>
      </c>
      <c r="N2007" s="266"/>
    </row>
    <row r="2008" spans="1:14">
      <c r="A2008" s="262"/>
      <c r="B2008" s="263"/>
      <c r="C2008" s="264" t="str">
        <f>IF(B2008&lt;&gt;"",MATCH(B2008,'Exhibitor names'!$B$19:$B$118,0),"")</f>
        <v/>
      </c>
      <c r="D2008" s="269"/>
      <c r="E2008" s="266"/>
      <c r="F2008" s="267"/>
      <c r="G2008" s="267"/>
      <c r="H2008" s="270"/>
      <c r="I2008" s="269"/>
      <c r="J2008" s="269"/>
      <c r="K2008" s="272"/>
      <c r="L2008" s="273"/>
      <c r="M2008" s="266" t="str">
        <f t="shared" si="32"/>
        <v/>
      </c>
      <c r="N2008" s="266"/>
    </row>
    <row r="2009" spans="1:14">
      <c r="A2009" s="262"/>
      <c r="B2009" s="263"/>
      <c r="C2009" s="264" t="str">
        <f>IF(B2009&lt;&gt;"",MATCH(B2009,'Exhibitor names'!$B$19:$B$118,0),"")</f>
        <v/>
      </c>
      <c r="D2009" s="269"/>
      <c r="E2009" s="266"/>
      <c r="F2009" s="267"/>
      <c r="G2009" s="267"/>
      <c r="H2009" s="270"/>
      <c r="I2009" s="269"/>
      <c r="J2009" s="269"/>
      <c r="K2009" s="272"/>
      <c r="L2009" s="273"/>
      <c r="M2009" s="266" t="str">
        <f t="shared" ref="M2009:M2059" si="33">IF(AND($A2009&lt;&gt;"",$C2009&lt;&gt;"",$D2009&lt;&gt;"",$H2009&lt;&gt;"",$I2009&lt;&gt;"",$J2009&lt;&gt;"",$L2009&lt;&gt;""),$A2009,"")</f>
        <v/>
      </c>
      <c r="N2009" s="266"/>
    </row>
    <row r="2010" spans="1:14">
      <c r="A2010" s="262"/>
      <c r="B2010" s="263"/>
      <c r="C2010" s="264" t="str">
        <f>IF(B2010&lt;&gt;"",MATCH(B2010,'Exhibitor names'!$B$19:$B$118,0),"")</f>
        <v/>
      </c>
      <c r="D2010" s="269"/>
      <c r="E2010" s="266"/>
      <c r="F2010" s="267"/>
      <c r="G2010" s="267"/>
      <c r="H2010" s="270"/>
      <c r="I2010" s="269"/>
      <c r="J2010" s="269"/>
      <c r="K2010" s="272"/>
      <c r="L2010" s="273"/>
      <c r="M2010" s="266" t="str">
        <f t="shared" si="33"/>
        <v/>
      </c>
      <c r="N2010" s="266"/>
    </row>
    <row r="2011" spans="1:14">
      <c r="A2011" s="262"/>
      <c r="B2011" s="263"/>
      <c r="C2011" s="264" t="str">
        <f>IF(B2011&lt;&gt;"",MATCH(B2011,'Exhibitor names'!$B$19:$B$118,0),"")</f>
        <v/>
      </c>
      <c r="D2011" s="269"/>
      <c r="E2011" s="266"/>
      <c r="F2011" s="267"/>
      <c r="G2011" s="267"/>
      <c r="H2011" s="270"/>
      <c r="I2011" s="269"/>
      <c r="J2011" s="269"/>
      <c r="K2011" s="272"/>
      <c r="L2011" s="273"/>
      <c r="M2011" s="266" t="str">
        <f t="shared" si="33"/>
        <v/>
      </c>
      <c r="N2011" s="266"/>
    </row>
    <row r="2012" spans="1:14">
      <c r="A2012" s="262"/>
      <c r="B2012" s="263"/>
      <c r="C2012" s="264" t="str">
        <f>IF(B2012&lt;&gt;"",MATCH(B2012,'Exhibitor names'!$B$19:$B$118,0),"")</f>
        <v/>
      </c>
      <c r="D2012" s="269"/>
      <c r="E2012" s="266"/>
      <c r="F2012" s="267"/>
      <c r="G2012" s="267"/>
      <c r="H2012" s="270"/>
      <c r="I2012" s="269"/>
      <c r="J2012" s="269"/>
      <c r="K2012" s="272"/>
      <c r="L2012" s="273"/>
      <c r="M2012" s="266" t="str">
        <f t="shared" si="33"/>
        <v/>
      </c>
      <c r="N2012" s="266"/>
    </row>
    <row r="2013" spans="1:14">
      <c r="A2013" s="262"/>
      <c r="B2013" s="263"/>
      <c r="C2013" s="264" t="str">
        <f>IF(B2013&lt;&gt;"",MATCH(B2013,'Exhibitor names'!$B$19:$B$118,0),"")</f>
        <v/>
      </c>
      <c r="D2013" s="269"/>
      <c r="E2013" s="266"/>
      <c r="F2013" s="267"/>
      <c r="G2013" s="267"/>
      <c r="H2013" s="270"/>
      <c r="I2013" s="269"/>
      <c r="J2013" s="269"/>
      <c r="K2013" s="272"/>
      <c r="L2013" s="273"/>
      <c r="M2013" s="266" t="str">
        <f t="shared" si="33"/>
        <v/>
      </c>
      <c r="N2013" s="266"/>
    </row>
    <row r="2014" spans="1:14">
      <c r="A2014" s="262"/>
      <c r="B2014" s="263"/>
      <c r="C2014" s="264" t="str">
        <f>IF(B2014&lt;&gt;"",MATCH(B2014,'Exhibitor names'!$B$19:$B$118,0),"")</f>
        <v/>
      </c>
      <c r="D2014" s="269"/>
      <c r="E2014" s="266"/>
      <c r="F2014" s="267"/>
      <c r="G2014" s="267"/>
      <c r="H2014" s="270"/>
      <c r="I2014" s="269"/>
      <c r="J2014" s="269"/>
      <c r="K2014" s="272"/>
      <c r="L2014" s="273"/>
      <c r="M2014" s="266" t="str">
        <f t="shared" si="33"/>
        <v/>
      </c>
      <c r="N2014" s="266"/>
    </row>
    <row r="2015" spans="1:14">
      <c r="A2015" s="262"/>
      <c r="B2015" s="263"/>
      <c r="C2015" s="264" t="str">
        <f>IF(B2015&lt;&gt;"",MATCH(B2015,'Exhibitor names'!$B$19:$B$118,0),"")</f>
        <v/>
      </c>
      <c r="D2015" s="269"/>
      <c r="E2015" s="266"/>
      <c r="F2015" s="267"/>
      <c r="G2015" s="267"/>
      <c r="H2015" s="270"/>
      <c r="I2015" s="269"/>
      <c r="J2015" s="269"/>
      <c r="K2015" s="272"/>
      <c r="L2015" s="273"/>
      <c r="M2015" s="266" t="str">
        <f t="shared" si="33"/>
        <v/>
      </c>
      <c r="N2015" s="266"/>
    </row>
    <row r="2016" spans="1:14">
      <c r="A2016" s="262"/>
      <c r="B2016" s="263"/>
      <c r="C2016" s="264" t="str">
        <f>IF(B2016&lt;&gt;"",MATCH(B2016,'Exhibitor names'!$B$19:$B$118,0),"")</f>
        <v/>
      </c>
      <c r="D2016" s="269"/>
      <c r="E2016" s="266"/>
      <c r="F2016" s="267"/>
      <c r="G2016" s="267"/>
      <c r="H2016" s="270"/>
      <c r="I2016" s="269"/>
      <c r="J2016" s="269"/>
      <c r="K2016" s="272"/>
      <c r="L2016" s="273"/>
      <c r="M2016" s="266" t="str">
        <f t="shared" si="33"/>
        <v/>
      </c>
      <c r="N2016" s="266"/>
    </row>
    <row r="2017" spans="1:14">
      <c r="A2017" s="262"/>
      <c r="B2017" s="263"/>
      <c r="C2017" s="264" t="str">
        <f>IF(B2017&lt;&gt;"",MATCH(B2017,'Exhibitor names'!$B$19:$B$118,0),"")</f>
        <v/>
      </c>
      <c r="D2017" s="269"/>
      <c r="E2017" s="266"/>
      <c r="F2017" s="267"/>
      <c r="G2017" s="267"/>
      <c r="H2017" s="270"/>
      <c r="I2017" s="269"/>
      <c r="J2017" s="269"/>
      <c r="K2017" s="272"/>
      <c r="L2017" s="273"/>
      <c r="M2017" s="266" t="str">
        <f t="shared" si="33"/>
        <v/>
      </c>
      <c r="N2017" s="266"/>
    </row>
    <row r="2018" spans="1:14">
      <c r="A2018" s="262"/>
      <c r="B2018" s="263"/>
      <c r="C2018" s="264" t="str">
        <f>IF(B2018&lt;&gt;"",MATCH(B2018,'Exhibitor names'!$B$19:$B$118,0),"")</f>
        <v/>
      </c>
      <c r="D2018" s="269"/>
      <c r="E2018" s="266"/>
      <c r="F2018" s="267"/>
      <c r="G2018" s="267"/>
      <c r="H2018" s="270"/>
      <c r="I2018" s="269"/>
      <c r="J2018" s="269"/>
      <c r="K2018" s="272"/>
      <c r="L2018" s="273"/>
      <c r="M2018" s="266" t="str">
        <f t="shared" si="33"/>
        <v/>
      </c>
      <c r="N2018" s="266"/>
    </row>
    <row r="2019" spans="1:14">
      <c r="A2019" s="262"/>
      <c r="B2019" s="263"/>
      <c r="C2019" s="264" t="str">
        <f>IF(B2019&lt;&gt;"",MATCH(B2019,'Exhibitor names'!$B$19:$B$118,0),"")</f>
        <v/>
      </c>
      <c r="D2019" s="269"/>
      <c r="E2019" s="266"/>
      <c r="F2019" s="267"/>
      <c r="G2019" s="267"/>
      <c r="H2019" s="270"/>
      <c r="I2019" s="269"/>
      <c r="J2019" s="269"/>
      <c r="K2019" s="272"/>
      <c r="L2019" s="273"/>
      <c r="M2019" s="266" t="str">
        <f t="shared" si="33"/>
        <v/>
      </c>
      <c r="N2019" s="266"/>
    </row>
    <row r="2020" spans="1:14">
      <c r="A2020" s="262"/>
      <c r="B2020" s="263"/>
      <c r="C2020" s="264" t="str">
        <f>IF(B2020&lt;&gt;"",MATCH(B2020,'Exhibitor names'!$B$19:$B$118,0),"")</f>
        <v/>
      </c>
      <c r="D2020" s="269"/>
      <c r="E2020" s="266"/>
      <c r="F2020" s="267"/>
      <c r="G2020" s="267"/>
      <c r="H2020" s="270"/>
      <c r="I2020" s="269"/>
      <c r="J2020" s="269"/>
      <c r="K2020" s="272"/>
      <c r="L2020" s="273"/>
      <c r="M2020" s="266" t="str">
        <f t="shared" si="33"/>
        <v/>
      </c>
      <c r="N2020" s="266"/>
    </row>
    <row r="2021" spans="1:14">
      <c r="A2021" s="262"/>
      <c r="B2021" s="263"/>
      <c r="C2021" s="264" t="str">
        <f>IF(B2021&lt;&gt;"",MATCH(B2021,'Exhibitor names'!$B$19:$B$118,0),"")</f>
        <v/>
      </c>
      <c r="D2021" s="269"/>
      <c r="E2021" s="266"/>
      <c r="F2021" s="267"/>
      <c r="G2021" s="267"/>
      <c r="H2021" s="270"/>
      <c r="I2021" s="269"/>
      <c r="J2021" s="269"/>
      <c r="K2021" s="272"/>
      <c r="L2021" s="273"/>
      <c r="M2021" s="266" t="str">
        <f t="shared" si="33"/>
        <v/>
      </c>
      <c r="N2021" s="266"/>
    </row>
    <row r="2022" spans="1:14">
      <c r="A2022" s="262"/>
      <c r="B2022" s="263"/>
      <c r="C2022" s="264" t="str">
        <f>IF(B2022&lt;&gt;"",MATCH(B2022,'Exhibitor names'!$B$19:$B$118,0),"")</f>
        <v/>
      </c>
      <c r="D2022" s="269"/>
      <c r="E2022" s="266"/>
      <c r="F2022" s="267"/>
      <c r="G2022" s="267"/>
      <c r="H2022" s="270"/>
      <c r="I2022" s="269"/>
      <c r="J2022" s="269"/>
      <c r="K2022" s="272"/>
      <c r="L2022" s="273"/>
      <c r="M2022" s="266" t="str">
        <f t="shared" si="33"/>
        <v/>
      </c>
      <c r="N2022" s="266"/>
    </row>
    <row r="2023" spans="1:14">
      <c r="A2023" s="262"/>
      <c r="B2023" s="263"/>
      <c r="C2023" s="264" t="str">
        <f>IF(B2023&lt;&gt;"",MATCH(B2023,'Exhibitor names'!$B$19:$B$118,0),"")</f>
        <v/>
      </c>
      <c r="D2023" s="269"/>
      <c r="E2023" s="266"/>
      <c r="F2023" s="267"/>
      <c r="G2023" s="267"/>
      <c r="H2023" s="270"/>
      <c r="I2023" s="269"/>
      <c r="J2023" s="269"/>
      <c r="K2023" s="272"/>
      <c r="L2023" s="273"/>
      <c r="M2023" s="266" t="str">
        <f t="shared" si="33"/>
        <v/>
      </c>
      <c r="N2023" s="266"/>
    </row>
    <row r="2024" spans="1:14">
      <c r="A2024" s="262"/>
      <c r="B2024" s="263"/>
      <c r="C2024" s="264" t="str">
        <f>IF(B2024&lt;&gt;"",MATCH(B2024,'Exhibitor names'!$B$19:$B$118,0),"")</f>
        <v/>
      </c>
      <c r="D2024" s="269"/>
      <c r="E2024" s="266"/>
      <c r="F2024" s="267"/>
      <c r="G2024" s="267"/>
      <c r="H2024" s="270"/>
      <c r="I2024" s="269"/>
      <c r="J2024" s="269"/>
      <c r="K2024" s="272"/>
      <c r="L2024" s="273"/>
      <c r="M2024" s="266" t="str">
        <f t="shared" si="33"/>
        <v/>
      </c>
      <c r="N2024" s="266"/>
    </row>
    <row r="2025" spans="1:14">
      <c r="A2025" s="262"/>
      <c r="B2025" s="263"/>
      <c r="C2025" s="264" t="str">
        <f>IF(B2025&lt;&gt;"",MATCH(B2025,'Exhibitor names'!$B$19:$B$118,0),"")</f>
        <v/>
      </c>
      <c r="D2025" s="269"/>
      <c r="E2025" s="266"/>
      <c r="F2025" s="267"/>
      <c r="G2025" s="267"/>
      <c r="H2025" s="270"/>
      <c r="I2025" s="269"/>
      <c r="J2025" s="269"/>
      <c r="K2025" s="272"/>
      <c r="L2025" s="273"/>
      <c r="M2025" s="266" t="str">
        <f t="shared" si="33"/>
        <v/>
      </c>
      <c r="N2025" s="266"/>
    </row>
    <row r="2026" spans="1:14">
      <c r="A2026" s="262"/>
      <c r="B2026" s="263"/>
      <c r="C2026" s="264" t="str">
        <f>IF(B2026&lt;&gt;"",MATCH(B2026,'Exhibitor names'!$B$19:$B$118,0),"")</f>
        <v/>
      </c>
      <c r="D2026" s="269"/>
      <c r="E2026" s="266"/>
      <c r="F2026" s="267"/>
      <c r="G2026" s="267"/>
      <c r="H2026" s="270"/>
      <c r="I2026" s="269"/>
      <c r="J2026" s="269"/>
      <c r="K2026" s="272"/>
      <c r="L2026" s="273"/>
      <c r="M2026" s="266" t="str">
        <f t="shared" si="33"/>
        <v/>
      </c>
      <c r="N2026" s="266"/>
    </row>
    <row r="2027" spans="1:14">
      <c r="A2027" s="262"/>
      <c r="B2027" s="263"/>
      <c r="C2027" s="264" t="str">
        <f>IF(B2027&lt;&gt;"",MATCH(B2027,'Exhibitor names'!$B$19:$B$118,0),"")</f>
        <v/>
      </c>
      <c r="D2027" s="269"/>
      <c r="E2027" s="266"/>
      <c r="F2027" s="267"/>
      <c r="G2027" s="267"/>
      <c r="H2027" s="270"/>
      <c r="I2027" s="269"/>
      <c r="J2027" s="269"/>
      <c r="K2027" s="272"/>
      <c r="L2027" s="273"/>
      <c r="M2027" s="266" t="str">
        <f t="shared" si="33"/>
        <v/>
      </c>
      <c r="N2027" s="266"/>
    </row>
    <row r="2028" spans="1:14">
      <c r="A2028" s="262"/>
      <c r="B2028" s="263"/>
      <c r="C2028" s="264" t="str">
        <f>IF(B2028&lt;&gt;"",MATCH(B2028,'Exhibitor names'!$B$19:$B$118,0),"")</f>
        <v/>
      </c>
      <c r="D2028" s="269"/>
      <c r="E2028" s="266"/>
      <c r="F2028" s="267"/>
      <c r="G2028" s="267"/>
      <c r="H2028" s="270"/>
      <c r="I2028" s="269"/>
      <c r="J2028" s="269"/>
      <c r="K2028" s="272"/>
      <c r="L2028" s="273"/>
      <c r="M2028" s="266" t="str">
        <f t="shared" si="33"/>
        <v/>
      </c>
      <c r="N2028" s="266"/>
    </row>
    <row r="2029" spans="1:14">
      <c r="A2029" s="262"/>
      <c r="B2029" s="263"/>
      <c r="C2029" s="264" t="str">
        <f>IF(B2029&lt;&gt;"",MATCH(B2029,'Exhibitor names'!$B$19:$B$118,0),"")</f>
        <v/>
      </c>
      <c r="D2029" s="269"/>
      <c r="E2029" s="266"/>
      <c r="F2029" s="267"/>
      <c r="G2029" s="267"/>
      <c r="H2029" s="270"/>
      <c r="I2029" s="269"/>
      <c r="J2029" s="269"/>
      <c r="K2029" s="272"/>
      <c r="L2029" s="273"/>
      <c r="M2029" s="266" t="str">
        <f t="shared" si="33"/>
        <v/>
      </c>
      <c r="N2029" s="266"/>
    </row>
    <row r="2030" spans="1:14">
      <c r="A2030" s="262"/>
      <c r="B2030" s="263"/>
      <c r="C2030" s="264" t="str">
        <f>IF(B2030&lt;&gt;"",MATCH(B2030,'Exhibitor names'!$B$19:$B$118,0),"")</f>
        <v/>
      </c>
      <c r="D2030" s="269"/>
      <c r="E2030" s="266"/>
      <c r="F2030" s="267"/>
      <c r="G2030" s="267"/>
      <c r="H2030" s="270"/>
      <c r="I2030" s="269"/>
      <c r="J2030" s="269"/>
      <c r="K2030" s="272"/>
      <c r="L2030" s="273"/>
      <c r="M2030" s="266" t="str">
        <f t="shared" si="33"/>
        <v/>
      </c>
      <c r="N2030" s="266"/>
    </row>
    <row r="2031" spans="1:14">
      <c r="A2031" s="262"/>
      <c r="B2031" s="263"/>
      <c r="C2031" s="264" t="str">
        <f>IF(B2031&lt;&gt;"",MATCH(B2031,'Exhibitor names'!$B$19:$B$118,0),"")</f>
        <v/>
      </c>
      <c r="D2031" s="269"/>
      <c r="E2031" s="266"/>
      <c r="F2031" s="267"/>
      <c r="G2031" s="267"/>
      <c r="H2031" s="270"/>
      <c r="I2031" s="269"/>
      <c r="J2031" s="269"/>
      <c r="K2031" s="272"/>
      <c r="L2031" s="273"/>
      <c r="M2031" s="266" t="str">
        <f t="shared" si="33"/>
        <v/>
      </c>
      <c r="N2031" s="266"/>
    </row>
    <row r="2032" spans="1:14">
      <c r="A2032" s="262"/>
      <c r="B2032" s="263"/>
      <c r="C2032" s="264" t="str">
        <f>IF(B2032&lt;&gt;"",MATCH(B2032,'Exhibitor names'!$B$19:$B$118,0),"")</f>
        <v/>
      </c>
      <c r="D2032" s="269"/>
      <c r="E2032" s="266"/>
      <c r="F2032" s="267"/>
      <c r="G2032" s="267"/>
      <c r="H2032" s="270"/>
      <c r="I2032" s="269"/>
      <c r="J2032" s="269"/>
      <c r="K2032" s="272"/>
      <c r="L2032" s="273"/>
      <c r="M2032" s="266" t="str">
        <f t="shared" si="33"/>
        <v/>
      </c>
      <c r="N2032" s="266"/>
    </row>
    <row r="2033" spans="1:14">
      <c r="A2033" s="262"/>
      <c r="B2033" s="263"/>
      <c r="C2033" s="264" t="str">
        <f>IF(B2033&lt;&gt;"",MATCH(B2033,'Exhibitor names'!$B$19:$B$118,0),"")</f>
        <v/>
      </c>
      <c r="D2033" s="269"/>
      <c r="E2033" s="266"/>
      <c r="F2033" s="267"/>
      <c r="G2033" s="267"/>
      <c r="H2033" s="270"/>
      <c r="I2033" s="269"/>
      <c r="J2033" s="269"/>
      <c r="K2033" s="272"/>
      <c r="L2033" s="273"/>
      <c r="M2033" s="266" t="str">
        <f t="shared" si="33"/>
        <v/>
      </c>
      <c r="N2033" s="266"/>
    </row>
    <row r="2034" spans="1:14">
      <c r="A2034" s="262"/>
      <c r="B2034" s="263"/>
      <c r="C2034" s="264" t="str">
        <f>IF(B2034&lt;&gt;"",MATCH(B2034,'Exhibitor names'!$B$19:$B$118,0),"")</f>
        <v/>
      </c>
      <c r="D2034" s="269"/>
      <c r="E2034" s="266"/>
      <c r="F2034" s="267"/>
      <c r="G2034" s="267"/>
      <c r="H2034" s="270"/>
      <c r="I2034" s="269"/>
      <c r="J2034" s="269"/>
      <c r="K2034" s="272"/>
      <c r="L2034" s="273"/>
      <c r="M2034" s="266" t="str">
        <f t="shared" si="33"/>
        <v/>
      </c>
      <c r="N2034" s="266"/>
    </row>
    <row r="2035" spans="1:14">
      <c r="A2035" s="262"/>
      <c r="B2035" s="263"/>
      <c r="C2035" s="264" t="str">
        <f>IF(B2035&lt;&gt;"",MATCH(B2035,'Exhibitor names'!$B$19:$B$118,0),"")</f>
        <v/>
      </c>
      <c r="D2035" s="269"/>
      <c r="E2035" s="266"/>
      <c r="F2035" s="267"/>
      <c r="G2035" s="267"/>
      <c r="H2035" s="270"/>
      <c r="I2035" s="269"/>
      <c r="J2035" s="269"/>
      <c r="K2035" s="272"/>
      <c r="L2035" s="273"/>
      <c r="M2035" s="266" t="str">
        <f t="shared" si="33"/>
        <v/>
      </c>
      <c r="N2035" s="266"/>
    </row>
    <row r="2036" spans="1:14">
      <c r="A2036" s="262"/>
      <c r="B2036" s="263"/>
      <c r="C2036" s="264" t="str">
        <f>IF(B2036&lt;&gt;"",MATCH(B2036,'Exhibitor names'!$B$19:$B$118,0),"")</f>
        <v/>
      </c>
      <c r="D2036" s="269"/>
      <c r="E2036" s="266"/>
      <c r="F2036" s="267"/>
      <c r="G2036" s="267"/>
      <c r="H2036" s="270"/>
      <c r="I2036" s="269"/>
      <c r="J2036" s="269"/>
      <c r="K2036" s="272"/>
      <c r="L2036" s="273"/>
      <c r="M2036" s="266" t="str">
        <f t="shared" si="33"/>
        <v/>
      </c>
      <c r="N2036" s="266"/>
    </row>
    <row r="2037" spans="1:14">
      <c r="A2037" s="262"/>
      <c r="B2037" s="263"/>
      <c r="C2037" s="264" t="str">
        <f>IF(B2037&lt;&gt;"",MATCH(B2037,'Exhibitor names'!$B$19:$B$118,0),"")</f>
        <v/>
      </c>
      <c r="D2037" s="269"/>
      <c r="E2037" s="266"/>
      <c r="F2037" s="267"/>
      <c r="G2037" s="267"/>
      <c r="H2037" s="270"/>
      <c r="I2037" s="269"/>
      <c r="J2037" s="269"/>
      <c r="K2037" s="272"/>
      <c r="L2037" s="273"/>
      <c r="M2037" s="266" t="str">
        <f t="shared" si="33"/>
        <v/>
      </c>
      <c r="N2037" s="266"/>
    </row>
    <row r="2038" spans="1:14">
      <c r="A2038" s="262"/>
      <c r="B2038" s="263"/>
      <c r="C2038" s="264" t="str">
        <f>IF(B2038&lt;&gt;"",MATCH(B2038,'Exhibitor names'!$B$19:$B$118,0),"")</f>
        <v/>
      </c>
      <c r="D2038" s="269"/>
      <c r="E2038" s="266"/>
      <c r="F2038" s="267"/>
      <c r="G2038" s="267"/>
      <c r="H2038" s="270"/>
      <c r="I2038" s="269"/>
      <c r="J2038" s="269"/>
      <c r="K2038" s="272"/>
      <c r="L2038" s="273"/>
      <c r="M2038" s="266" t="str">
        <f t="shared" si="33"/>
        <v/>
      </c>
      <c r="N2038" s="266"/>
    </row>
    <row r="2039" spans="1:14">
      <c r="A2039" s="262"/>
      <c r="B2039" s="263"/>
      <c r="C2039" s="264" t="str">
        <f>IF(B2039&lt;&gt;"",MATCH(B2039,'Exhibitor names'!$B$19:$B$118,0),"")</f>
        <v/>
      </c>
      <c r="D2039" s="269"/>
      <c r="E2039" s="266"/>
      <c r="F2039" s="267"/>
      <c r="G2039" s="267"/>
      <c r="H2039" s="270"/>
      <c r="I2039" s="269"/>
      <c r="J2039" s="269"/>
      <c r="K2039" s="272"/>
      <c r="L2039" s="273"/>
      <c r="M2039" s="266" t="str">
        <f t="shared" si="33"/>
        <v/>
      </c>
      <c r="N2039" s="266"/>
    </row>
    <row r="2040" spans="1:14">
      <c r="A2040" s="262"/>
      <c r="B2040" s="263"/>
      <c r="C2040" s="264" t="str">
        <f>IF(B2040&lt;&gt;"",MATCH(B2040,'Exhibitor names'!$B$19:$B$118,0),"")</f>
        <v/>
      </c>
      <c r="D2040" s="269"/>
      <c r="E2040" s="266"/>
      <c r="F2040" s="267"/>
      <c r="G2040" s="267"/>
      <c r="H2040" s="270"/>
      <c r="I2040" s="269"/>
      <c r="J2040" s="269"/>
      <c r="K2040" s="272"/>
      <c r="L2040" s="273"/>
      <c r="M2040" s="266" t="str">
        <f t="shared" si="33"/>
        <v/>
      </c>
      <c r="N2040" s="266"/>
    </row>
    <row r="2041" spans="1:14">
      <c r="A2041" s="262"/>
      <c r="B2041" s="263"/>
      <c r="C2041" s="264" t="str">
        <f>IF(B2041&lt;&gt;"",MATCH(B2041,'Exhibitor names'!$B$19:$B$118,0),"")</f>
        <v/>
      </c>
      <c r="D2041" s="269"/>
      <c r="E2041" s="266"/>
      <c r="F2041" s="267"/>
      <c r="G2041" s="267"/>
      <c r="H2041" s="270"/>
      <c r="I2041" s="269"/>
      <c r="J2041" s="269"/>
      <c r="K2041" s="272"/>
      <c r="L2041" s="273"/>
      <c r="M2041" s="266" t="str">
        <f t="shared" si="33"/>
        <v/>
      </c>
      <c r="N2041" s="266"/>
    </row>
    <row r="2042" spans="1:14">
      <c r="A2042" s="262"/>
      <c r="B2042" s="263"/>
      <c r="C2042" s="264" t="str">
        <f>IF(B2042&lt;&gt;"",MATCH(B2042,'Exhibitor names'!$B$19:$B$118,0),"")</f>
        <v/>
      </c>
      <c r="D2042" s="269"/>
      <c r="E2042" s="266"/>
      <c r="F2042" s="267"/>
      <c r="G2042" s="267"/>
      <c r="H2042" s="270"/>
      <c r="I2042" s="269"/>
      <c r="J2042" s="269"/>
      <c r="K2042" s="272"/>
      <c r="L2042" s="273"/>
      <c r="M2042" s="266" t="str">
        <f t="shared" si="33"/>
        <v/>
      </c>
      <c r="N2042" s="266"/>
    </row>
    <row r="2043" spans="1:14">
      <c r="A2043" s="262"/>
      <c r="B2043" s="263"/>
      <c r="C2043" s="264" t="str">
        <f>IF(B2043&lt;&gt;"",MATCH(B2043,'Exhibitor names'!$B$19:$B$118,0),"")</f>
        <v/>
      </c>
      <c r="D2043" s="269"/>
      <c r="E2043" s="266"/>
      <c r="F2043" s="267"/>
      <c r="G2043" s="267"/>
      <c r="H2043" s="270"/>
      <c r="I2043" s="269"/>
      <c r="J2043" s="269"/>
      <c r="K2043" s="272"/>
      <c r="L2043" s="273"/>
      <c r="M2043" s="266" t="str">
        <f t="shared" si="33"/>
        <v/>
      </c>
      <c r="N2043" s="266"/>
    </row>
    <row r="2044" spans="1:14">
      <c r="A2044" s="262"/>
      <c r="B2044" s="263"/>
      <c r="C2044" s="264" t="str">
        <f>IF(B2044&lt;&gt;"",MATCH(B2044,'Exhibitor names'!$B$19:$B$118,0),"")</f>
        <v/>
      </c>
      <c r="D2044" s="269"/>
      <c r="E2044" s="266"/>
      <c r="F2044" s="267"/>
      <c r="G2044" s="267"/>
      <c r="H2044" s="270"/>
      <c r="I2044" s="269"/>
      <c r="J2044" s="269"/>
      <c r="K2044" s="272"/>
      <c r="L2044" s="273"/>
      <c r="M2044" s="266" t="str">
        <f t="shared" si="33"/>
        <v/>
      </c>
      <c r="N2044" s="266"/>
    </row>
    <row r="2045" spans="1:14">
      <c r="A2045" s="262"/>
      <c r="B2045" s="263"/>
      <c r="C2045" s="264" t="str">
        <f>IF(B2045&lt;&gt;"",MATCH(B2045,'Exhibitor names'!$B$19:$B$118,0),"")</f>
        <v/>
      </c>
      <c r="D2045" s="269"/>
      <c r="E2045" s="266"/>
      <c r="F2045" s="267"/>
      <c r="G2045" s="267"/>
      <c r="H2045" s="270"/>
      <c r="I2045" s="269"/>
      <c r="J2045" s="269"/>
      <c r="K2045" s="272"/>
      <c r="L2045" s="273"/>
      <c r="M2045" s="266" t="str">
        <f t="shared" si="33"/>
        <v/>
      </c>
      <c r="N2045" s="266"/>
    </row>
    <row r="2046" spans="1:14">
      <c r="A2046" s="262"/>
      <c r="B2046" s="263"/>
      <c r="C2046" s="264" t="str">
        <f>IF(B2046&lt;&gt;"",MATCH(B2046,'Exhibitor names'!$B$19:$B$118,0),"")</f>
        <v/>
      </c>
      <c r="D2046" s="269"/>
      <c r="E2046" s="266"/>
      <c r="F2046" s="267"/>
      <c r="G2046" s="267"/>
      <c r="H2046" s="270"/>
      <c r="I2046" s="269"/>
      <c r="J2046" s="269"/>
      <c r="K2046" s="272"/>
      <c r="L2046" s="273"/>
      <c r="M2046" s="266" t="str">
        <f t="shared" si="33"/>
        <v/>
      </c>
      <c r="N2046" s="266"/>
    </row>
    <row r="2047" spans="1:14">
      <c r="A2047" s="262"/>
      <c r="B2047" s="263"/>
      <c r="C2047" s="264" t="str">
        <f>IF(B2047&lt;&gt;"",MATCH(B2047,'Exhibitor names'!$B$19:$B$118,0),"")</f>
        <v/>
      </c>
      <c r="D2047" s="269"/>
      <c r="E2047" s="266"/>
      <c r="F2047" s="267"/>
      <c r="G2047" s="267"/>
      <c r="H2047" s="270"/>
      <c r="I2047" s="269"/>
      <c r="J2047" s="269"/>
      <c r="K2047" s="272"/>
      <c r="L2047" s="273"/>
      <c r="M2047" s="266" t="str">
        <f t="shared" si="33"/>
        <v/>
      </c>
      <c r="N2047" s="266"/>
    </row>
    <row r="2048" spans="1:14">
      <c r="A2048" s="262"/>
      <c r="B2048" s="263"/>
      <c r="C2048" s="264" t="str">
        <f>IF(B2048&lt;&gt;"",MATCH(B2048,'Exhibitor names'!$B$19:$B$118,0),"")</f>
        <v/>
      </c>
      <c r="D2048" s="269"/>
      <c r="E2048" s="266"/>
      <c r="F2048" s="267"/>
      <c r="G2048" s="267"/>
      <c r="H2048" s="270"/>
      <c r="I2048" s="269"/>
      <c r="J2048" s="269"/>
      <c r="K2048" s="272"/>
      <c r="L2048" s="273"/>
      <c r="M2048" s="266" t="str">
        <f t="shared" si="33"/>
        <v/>
      </c>
      <c r="N2048" s="266"/>
    </row>
    <row r="2049" spans="1:14">
      <c r="A2049" s="262"/>
      <c r="B2049" s="263"/>
      <c r="C2049" s="264" t="str">
        <f>IF(B2049&lt;&gt;"",MATCH(B2049,'Exhibitor names'!$B$19:$B$118,0),"")</f>
        <v/>
      </c>
      <c r="D2049" s="269"/>
      <c r="E2049" s="266"/>
      <c r="F2049" s="267"/>
      <c r="G2049" s="267"/>
      <c r="H2049" s="270"/>
      <c r="I2049" s="269"/>
      <c r="J2049" s="269"/>
      <c r="K2049" s="272"/>
      <c r="L2049" s="273"/>
      <c r="M2049" s="266" t="str">
        <f t="shared" si="33"/>
        <v/>
      </c>
      <c r="N2049" s="266"/>
    </row>
    <row r="2050" spans="1:14">
      <c r="A2050" s="262"/>
      <c r="B2050" s="263"/>
      <c r="C2050" s="264" t="str">
        <f>IF(B2050&lt;&gt;"",MATCH(B2050,'Exhibitor names'!$B$19:$B$118,0),"")</f>
        <v/>
      </c>
      <c r="D2050" s="269"/>
      <c r="E2050" s="266"/>
      <c r="F2050" s="267"/>
      <c r="G2050" s="267"/>
      <c r="H2050" s="270"/>
      <c r="I2050" s="269"/>
      <c r="J2050" s="269"/>
      <c r="K2050" s="272"/>
      <c r="L2050" s="273"/>
      <c r="M2050" s="266" t="str">
        <f t="shared" si="33"/>
        <v/>
      </c>
      <c r="N2050" s="266"/>
    </row>
    <row r="2051" spans="1:14">
      <c r="A2051" s="262"/>
      <c r="B2051" s="263"/>
      <c r="C2051" s="264" t="str">
        <f>IF(B2051&lt;&gt;"",MATCH(B2051,'Exhibitor names'!$B$19:$B$118,0),"")</f>
        <v/>
      </c>
      <c r="D2051" s="269"/>
      <c r="E2051" s="266"/>
      <c r="F2051" s="267"/>
      <c r="G2051" s="267"/>
      <c r="H2051" s="270"/>
      <c r="I2051" s="269"/>
      <c r="J2051" s="269"/>
      <c r="K2051" s="272"/>
      <c r="L2051" s="273"/>
      <c r="M2051" s="266" t="str">
        <f t="shared" si="33"/>
        <v/>
      </c>
      <c r="N2051" s="266"/>
    </row>
    <row r="2052" spans="1:14">
      <c r="A2052" s="262"/>
      <c r="B2052" s="263"/>
      <c r="C2052" s="264" t="str">
        <f>IF(B2052&lt;&gt;"",MATCH(B2052,'Exhibitor names'!$B$19:$B$118,0),"")</f>
        <v/>
      </c>
      <c r="D2052" s="269"/>
      <c r="E2052" s="266"/>
      <c r="F2052" s="267"/>
      <c r="G2052" s="267"/>
      <c r="H2052" s="270"/>
      <c r="I2052" s="269"/>
      <c r="J2052" s="269"/>
      <c r="K2052" s="272"/>
      <c r="L2052" s="273"/>
      <c r="M2052" s="266" t="str">
        <f t="shared" si="33"/>
        <v/>
      </c>
      <c r="N2052" s="266"/>
    </row>
    <row r="2053" spans="1:14">
      <c r="A2053" s="262"/>
      <c r="B2053" s="263"/>
      <c r="C2053" s="264" t="str">
        <f>IF(B2053&lt;&gt;"",MATCH(B2053,'Exhibitor names'!$B$19:$B$118,0),"")</f>
        <v/>
      </c>
      <c r="D2053" s="269"/>
      <c r="E2053" s="266"/>
      <c r="F2053" s="267"/>
      <c r="G2053" s="267"/>
      <c r="H2053" s="270"/>
      <c r="I2053" s="269"/>
      <c r="J2053" s="269"/>
      <c r="K2053" s="272"/>
      <c r="L2053" s="273"/>
      <c r="M2053" s="266" t="str">
        <f t="shared" si="33"/>
        <v/>
      </c>
      <c r="N2053" s="266"/>
    </row>
    <row r="2054" spans="1:14">
      <c r="A2054" s="262"/>
      <c r="B2054" s="263"/>
      <c r="C2054" s="264" t="str">
        <f>IF(B2054&lt;&gt;"",MATCH(B2054,'Exhibitor names'!$B$19:$B$118,0),"")</f>
        <v/>
      </c>
      <c r="D2054" s="269"/>
      <c r="E2054" s="266"/>
      <c r="F2054" s="267"/>
      <c r="G2054" s="267"/>
      <c r="H2054" s="270"/>
      <c r="I2054" s="269"/>
      <c r="J2054" s="269"/>
      <c r="K2054" s="272"/>
      <c r="L2054" s="273"/>
      <c r="M2054" s="266" t="str">
        <f t="shared" si="33"/>
        <v/>
      </c>
      <c r="N2054" s="266"/>
    </row>
    <row r="2055" spans="1:14">
      <c r="A2055" s="262"/>
      <c r="B2055" s="263"/>
      <c r="C2055" s="264" t="str">
        <f>IF(B2055&lt;&gt;"",MATCH(B2055,'Exhibitor names'!$B$19:$B$118,0),"")</f>
        <v/>
      </c>
      <c r="D2055" s="269"/>
      <c r="E2055" s="266"/>
      <c r="F2055" s="267"/>
      <c r="G2055" s="267"/>
      <c r="H2055" s="270"/>
      <c r="I2055" s="269"/>
      <c r="J2055" s="269"/>
      <c r="K2055" s="272"/>
      <c r="L2055" s="273"/>
      <c r="M2055" s="266" t="str">
        <f t="shared" si="33"/>
        <v/>
      </c>
      <c r="N2055" s="266"/>
    </row>
    <row r="2056" spans="1:14">
      <c r="A2056" s="262"/>
      <c r="B2056" s="263"/>
      <c r="C2056" s="264" t="str">
        <f>IF(B2056&lt;&gt;"",MATCH(B2056,'Exhibitor names'!$B$19:$B$118,0),"")</f>
        <v/>
      </c>
      <c r="D2056" s="269"/>
      <c r="E2056" s="266"/>
      <c r="F2056" s="267"/>
      <c r="G2056" s="267"/>
      <c r="H2056" s="270"/>
      <c r="I2056" s="269"/>
      <c r="J2056" s="269"/>
      <c r="K2056" s="272"/>
      <c r="L2056" s="273"/>
      <c r="M2056" s="266" t="str">
        <f t="shared" si="33"/>
        <v/>
      </c>
      <c r="N2056" s="266"/>
    </row>
    <row r="2057" spans="1:14">
      <c r="A2057" s="262"/>
      <c r="B2057" s="263"/>
      <c r="C2057" s="264" t="str">
        <f>IF(B2057&lt;&gt;"",MATCH(B2057,'Exhibitor names'!$B$19:$B$118,0),"")</f>
        <v/>
      </c>
      <c r="D2057" s="269"/>
      <c r="E2057" s="266"/>
      <c r="F2057" s="267"/>
      <c r="G2057" s="267"/>
      <c r="H2057" s="270"/>
      <c r="I2057" s="269"/>
      <c r="J2057" s="269"/>
      <c r="K2057" s="272"/>
      <c r="L2057" s="273"/>
      <c r="M2057" s="266" t="str">
        <f t="shared" si="33"/>
        <v/>
      </c>
      <c r="N2057" s="266"/>
    </row>
    <row r="2058" spans="1:14">
      <c r="A2058" s="262"/>
      <c r="B2058" s="263"/>
      <c r="C2058" s="264" t="str">
        <f>IF(B2058&lt;&gt;"",MATCH(B2058,'Exhibitor names'!$B$19:$B$118,0),"")</f>
        <v/>
      </c>
      <c r="D2058" s="269"/>
      <c r="E2058" s="266"/>
      <c r="F2058" s="267"/>
      <c r="G2058" s="267"/>
      <c r="H2058" s="270"/>
      <c r="I2058" s="269"/>
      <c r="J2058" s="269"/>
      <c r="K2058" s="272"/>
      <c r="L2058" s="273"/>
      <c r="M2058" s="266" t="str">
        <f t="shared" si="33"/>
        <v/>
      </c>
      <c r="N2058" s="266"/>
    </row>
    <row r="2059" spans="1:14">
      <c r="A2059" s="262"/>
      <c r="B2059" s="263"/>
      <c r="C2059" s="264" t="str">
        <f>IF(B2059&lt;&gt;"",MATCH(B2059,'Exhibitor names'!$B$19:$B$118,0),"")</f>
        <v/>
      </c>
      <c r="D2059" s="269"/>
      <c r="E2059" s="266"/>
      <c r="F2059" s="267"/>
      <c r="G2059" s="267"/>
      <c r="H2059" s="270"/>
      <c r="I2059" s="269"/>
      <c r="J2059" s="269"/>
      <c r="K2059" s="272"/>
      <c r="L2059" s="273"/>
      <c r="M2059" s="266" t="str">
        <f t="shared" si="33"/>
        <v/>
      </c>
      <c r="N2059" s="266"/>
    </row>
    <row r="2060" spans="1:4">
      <c r="A2060" s="274"/>
      <c r="B2060" s="275"/>
      <c r="C2060" s="275"/>
      <c r="D2060" s="276"/>
    </row>
    <row r="2061" spans="1:4">
      <c r="A2061" s="274"/>
      <c r="B2061" s="275"/>
      <c r="C2061" s="275"/>
      <c r="D2061" s="276"/>
    </row>
    <row r="2062" spans="1:4">
      <c r="A2062" s="274"/>
      <c r="B2062" s="275"/>
      <c r="C2062" s="275"/>
      <c r="D2062" s="276"/>
    </row>
    <row r="2063" spans="1:4">
      <c r="A2063" s="274"/>
      <c r="B2063" s="275"/>
      <c r="C2063" s="275"/>
      <c r="D2063" s="276"/>
    </row>
    <row r="2064" spans="1:4">
      <c r="A2064" s="274"/>
      <c r="B2064" s="275"/>
      <c r="C2064" s="275"/>
      <c r="D2064" s="276"/>
    </row>
    <row r="2065" spans="1:4">
      <c r="A2065" s="274"/>
      <c r="B2065" s="275"/>
      <c r="C2065" s="275"/>
      <c r="D2065" s="276"/>
    </row>
    <row r="2066" spans="1:4">
      <c r="A2066" s="274"/>
      <c r="B2066" s="275"/>
      <c r="C2066" s="275"/>
      <c r="D2066" s="276"/>
    </row>
    <row r="2067" spans="1:4">
      <c r="A2067" s="274"/>
      <c r="B2067" s="275"/>
      <c r="C2067" s="275"/>
      <c r="D2067" s="276"/>
    </row>
    <row r="2068" spans="1:4">
      <c r="A2068" s="274"/>
      <c r="B2068" s="275"/>
      <c r="C2068" s="275"/>
      <c r="D2068" s="276"/>
    </row>
    <row r="2069" spans="1:4">
      <c r="A2069" s="274"/>
      <c r="B2069" s="275"/>
      <c r="C2069" s="275"/>
      <c r="D2069" s="276"/>
    </row>
    <row r="2070" spans="1:4">
      <c r="A2070" s="274"/>
      <c r="B2070" s="275"/>
      <c r="C2070" s="275"/>
      <c r="D2070" s="276"/>
    </row>
    <row r="2071" spans="1:4">
      <c r="A2071" s="274"/>
      <c r="B2071" s="275"/>
      <c r="C2071" s="275"/>
      <c r="D2071" s="276"/>
    </row>
    <row r="2072" spans="1:4">
      <c r="A2072" s="274"/>
      <c r="B2072" s="275"/>
      <c r="C2072" s="275"/>
      <c r="D2072" s="276"/>
    </row>
    <row r="2073" spans="1:4">
      <c r="A2073" s="274"/>
      <c r="B2073" s="275"/>
      <c r="C2073" s="275"/>
      <c r="D2073" s="276"/>
    </row>
    <row r="2074" spans="1:4">
      <c r="A2074" s="274"/>
      <c r="B2074" s="275"/>
      <c r="C2074" s="275"/>
      <c r="D2074" s="276"/>
    </row>
    <row r="2075" spans="1:4">
      <c r="A2075" s="274"/>
      <c r="B2075" s="275"/>
      <c r="C2075" s="275"/>
      <c r="D2075" s="276"/>
    </row>
    <row r="2076" spans="1:4">
      <c r="A2076" s="274"/>
      <c r="B2076" s="275"/>
      <c r="C2076" s="275"/>
      <c r="D2076" s="276"/>
    </row>
    <row r="2077" spans="1:4">
      <c r="A2077" s="274"/>
      <c r="B2077" s="275"/>
      <c r="C2077" s="275"/>
      <c r="D2077" s="276"/>
    </row>
    <row r="2078" spans="1:4">
      <c r="A2078" s="274"/>
      <c r="B2078" s="275"/>
      <c r="C2078" s="275"/>
      <c r="D2078" s="276"/>
    </row>
    <row r="2079" spans="1:4">
      <c r="A2079" s="274"/>
      <c r="B2079" s="275"/>
      <c r="C2079" s="275"/>
      <c r="D2079" s="276"/>
    </row>
    <row r="2080" spans="1:4">
      <c r="A2080" s="274"/>
      <c r="B2080" s="275"/>
      <c r="C2080" s="275"/>
      <c r="D2080" s="276"/>
    </row>
    <row r="2081" spans="1:4">
      <c r="A2081" s="274"/>
      <c r="B2081" s="275"/>
      <c r="C2081" s="275"/>
      <c r="D2081" s="276"/>
    </row>
    <row r="2082" spans="1:4">
      <c r="A2082" s="274"/>
      <c r="B2082" s="275"/>
      <c r="C2082" s="275"/>
      <c r="D2082" s="276"/>
    </row>
    <row r="2083" spans="1:4">
      <c r="A2083" s="274"/>
      <c r="B2083" s="275"/>
      <c r="C2083" s="275"/>
      <c r="D2083" s="276"/>
    </row>
    <row r="2084" spans="1:4">
      <c r="A2084" s="274"/>
      <c r="B2084" s="275"/>
      <c r="C2084" s="275"/>
      <c r="D2084" s="276"/>
    </row>
    <row r="2085" spans="1:4">
      <c r="A2085" s="274"/>
      <c r="B2085" s="275"/>
      <c r="C2085" s="275"/>
      <c r="D2085" s="276"/>
    </row>
    <row r="2086" spans="1:4">
      <c r="A2086" s="274"/>
      <c r="B2086" s="275"/>
      <c r="C2086" s="275"/>
      <c r="D2086" s="276"/>
    </row>
    <row r="2087" spans="1:4">
      <c r="A2087" s="274"/>
      <c r="B2087" s="275"/>
      <c r="C2087" s="275"/>
      <c r="D2087" s="276"/>
    </row>
    <row r="2088" spans="1:4">
      <c r="A2088" s="274"/>
      <c r="B2088" s="275"/>
      <c r="C2088" s="275"/>
      <c r="D2088" s="276"/>
    </row>
    <row r="2089" spans="1:4">
      <c r="A2089" s="274"/>
      <c r="B2089" s="275"/>
      <c r="C2089" s="275"/>
      <c r="D2089" s="276"/>
    </row>
    <row r="2090" spans="1:4">
      <c r="A2090" s="274"/>
      <c r="B2090" s="275"/>
      <c r="C2090" s="275"/>
      <c r="D2090" s="276"/>
    </row>
    <row r="2091" spans="1:4">
      <c r="A2091" s="274"/>
      <c r="B2091" s="275"/>
      <c r="C2091" s="275"/>
      <c r="D2091" s="276"/>
    </row>
    <row r="2092" spans="1:4">
      <c r="A2092" s="274"/>
      <c r="B2092" s="275"/>
      <c r="C2092" s="275"/>
      <c r="D2092" s="276"/>
    </row>
    <row r="2093" spans="1:4">
      <c r="A2093" s="274"/>
      <c r="B2093" s="275"/>
      <c r="C2093" s="275"/>
      <c r="D2093" s="276"/>
    </row>
    <row r="2094" spans="1:4">
      <c r="A2094" s="274"/>
      <c r="B2094" s="275"/>
      <c r="C2094" s="275"/>
      <c r="D2094" s="276"/>
    </row>
    <row r="2095" spans="1:4">
      <c r="A2095" s="274"/>
      <c r="B2095" s="275"/>
      <c r="C2095" s="275"/>
      <c r="D2095" s="276"/>
    </row>
    <row r="2096" spans="1:4">
      <c r="A2096" s="274"/>
      <c r="B2096" s="275"/>
      <c r="C2096" s="275"/>
      <c r="D2096" s="276"/>
    </row>
    <row r="2097" spans="1:4">
      <c r="A2097" s="274"/>
      <c r="B2097" s="275"/>
      <c r="C2097" s="275"/>
      <c r="D2097" s="276"/>
    </row>
    <row r="2098" spans="1:4">
      <c r="A2098" s="274"/>
      <c r="B2098" s="275"/>
      <c r="C2098" s="275"/>
      <c r="D2098" s="276"/>
    </row>
    <row r="2099" spans="1:4">
      <c r="A2099" s="274"/>
      <c r="B2099" s="275"/>
      <c r="C2099" s="275"/>
      <c r="D2099" s="276"/>
    </row>
    <row r="2100" spans="1:4">
      <c r="A2100" s="274"/>
      <c r="B2100" s="275"/>
      <c r="C2100" s="275"/>
      <c r="D2100" s="276"/>
    </row>
    <row r="2101" spans="1:4">
      <c r="A2101" s="274"/>
      <c r="B2101" s="275"/>
      <c r="C2101" s="275"/>
      <c r="D2101" s="276"/>
    </row>
    <row r="2102" spans="1:4">
      <c r="A2102" s="274"/>
      <c r="B2102" s="275"/>
      <c r="C2102" s="275"/>
      <c r="D2102" s="276"/>
    </row>
    <row r="2103" spans="1:4">
      <c r="A2103" s="274"/>
      <c r="B2103" s="275"/>
      <c r="C2103" s="275"/>
      <c r="D2103" s="276"/>
    </row>
    <row r="2104" spans="1:4">
      <c r="A2104" s="274"/>
      <c r="B2104" s="275"/>
      <c r="C2104" s="275"/>
      <c r="D2104" s="276"/>
    </row>
    <row r="2105" spans="1:4">
      <c r="A2105" s="274"/>
      <c r="B2105" s="275"/>
      <c r="C2105" s="275"/>
      <c r="D2105" s="276"/>
    </row>
    <row r="2106" spans="1:4">
      <c r="A2106" s="274"/>
      <c r="B2106" s="275"/>
      <c r="C2106" s="275"/>
      <c r="D2106" s="276"/>
    </row>
    <row r="2107" spans="1:4">
      <c r="A2107" s="274"/>
      <c r="B2107" s="275"/>
      <c r="C2107" s="275"/>
      <c r="D2107" s="276"/>
    </row>
    <row r="2108" spans="1:4">
      <c r="A2108" s="274"/>
      <c r="B2108" s="275"/>
      <c r="C2108" s="275"/>
      <c r="D2108" s="276"/>
    </row>
    <row r="2109" spans="1:4">
      <c r="A2109" s="274"/>
      <c r="B2109" s="275"/>
      <c r="C2109" s="275"/>
      <c r="D2109" s="276"/>
    </row>
    <row r="2110" spans="1:4">
      <c r="A2110" s="274"/>
      <c r="B2110" s="275"/>
      <c r="C2110" s="275"/>
      <c r="D2110" s="276"/>
    </row>
    <row r="2111" spans="1:4">
      <c r="A2111" s="274"/>
      <c r="B2111" s="275"/>
      <c r="C2111" s="275"/>
      <c r="D2111" s="276"/>
    </row>
    <row r="2112" spans="1:4">
      <c r="A2112" s="274"/>
      <c r="B2112" s="275"/>
      <c r="C2112" s="275"/>
      <c r="D2112" s="276"/>
    </row>
    <row r="2113" spans="1:4">
      <c r="A2113" s="274"/>
      <c r="B2113" s="275"/>
      <c r="C2113" s="275"/>
      <c r="D2113" s="276"/>
    </row>
    <row r="2114" spans="1:4">
      <c r="A2114" s="274"/>
      <c r="B2114" s="275"/>
      <c r="C2114" s="275"/>
      <c r="D2114" s="276"/>
    </row>
    <row r="2115" spans="1:4">
      <c r="A2115" s="274"/>
      <c r="B2115" s="275"/>
      <c r="C2115" s="275"/>
      <c r="D2115" s="276"/>
    </row>
    <row r="2116" spans="1:4">
      <c r="A2116" s="274"/>
      <c r="B2116" s="275"/>
      <c r="C2116" s="275"/>
      <c r="D2116" s="276"/>
    </row>
    <row r="2117" spans="1:4">
      <c r="A2117" s="274"/>
      <c r="B2117" s="275"/>
      <c r="C2117" s="275"/>
      <c r="D2117" s="276"/>
    </row>
    <row r="2118" spans="1:4">
      <c r="A2118" s="274"/>
      <c r="B2118" s="275"/>
      <c r="C2118" s="275"/>
      <c r="D2118" s="276"/>
    </row>
    <row r="2119" spans="1:4">
      <c r="A2119" s="274"/>
      <c r="B2119" s="275"/>
      <c r="C2119" s="275"/>
      <c r="D2119" s="276"/>
    </row>
    <row r="2120" spans="1:4">
      <c r="A2120" s="274"/>
      <c r="B2120" s="275"/>
      <c r="C2120" s="275"/>
      <c r="D2120" s="276"/>
    </row>
    <row r="2121" spans="1:4">
      <c r="A2121" s="274"/>
      <c r="B2121" s="275"/>
      <c r="C2121" s="275"/>
      <c r="D2121" s="276"/>
    </row>
    <row r="2122" spans="1:4">
      <c r="A2122" s="274"/>
      <c r="B2122" s="275"/>
      <c r="C2122" s="275"/>
      <c r="D2122" s="276"/>
    </row>
    <row r="2123" spans="1:4">
      <c r="A2123" s="274"/>
      <c r="B2123" s="275"/>
      <c r="C2123" s="275"/>
      <c r="D2123" s="276"/>
    </row>
    <row r="2124" spans="1:4">
      <c r="A2124" s="274"/>
      <c r="B2124" s="275"/>
      <c r="C2124" s="275"/>
      <c r="D2124" s="276"/>
    </row>
    <row r="2125" spans="1:4">
      <c r="A2125" s="274"/>
      <c r="B2125" s="275"/>
      <c r="C2125" s="275"/>
      <c r="D2125" s="276"/>
    </row>
    <row r="2126" spans="1:4">
      <c r="A2126" s="274"/>
      <c r="B2126" s="275"/>
      <c r="C2126" s="275"/>
      <c r="D2126" s="276"/>
    </row>
    <row r="2127" spans="1:4">
      <c r="A2127" s="274"/>
      <c r="B2127" s="275"/>
      <c r="C2127" s="275"/>
      <c r="D2127" s="276"/>
    </row>
    <row r="2128" spans="1:4">
      <c r="A2128" s="274"/>
      <c r="B2128" s="275"/>
      <c r="C2128" s="275"/>
      <c r="D2128" s="276"/>
    </row>
    <row r="2129" spans="1:4">
      <c r="A2129" s="274"/>
      <c r="B2129" s="275"/>
      <c r="C2129" s="275"/>
      <c r="D2129" s="276"/>
    </row>
    <row r="2130" spans="1:4">
      <c r="A2130" s="274"/>
      <c r="B2130" s="275"/>
      <c r="C2130" s="275"/>
      <c r="D2130" s="276"/>
    </row>
    <row r="2131" spans="1:4">
      <c r="A2131" s="274"/>
      <c r="B2131" s="275"/>
      <c r="C2131" s="275"/>
      <c r="D2131" s="276"/>
    </row>
    <row r="2132" spans="1:4">
      <c r="A2132" s="274"/>
      <c r="B2132" s="275"/>
      <c r="C2132" s="275"/>
      <c r="D2132" s="276"/>
    </row>
    <row r="2133" spans="1:4">
      <c r="A2133" s="274"/>
      <c r="B2133" s="275"/>
      <c r="C2133" s="275"/>
      <c r="D2133" s="276"/>
    </row>
    <row r="2134" spans="1:4">
      <c r="A2134" s="274"/>
      <c r="B2134" s="275"/>
      <c r="C2134" s="275"/>
      <c r="D2134" s="276"/>
    </row>
    <row r="2135" spans="1:4">
      <c r="A2135" s="274"/>
      <c r="B2135" s="275"/>
      <c r="C2135" s="275"/>
      <c r="D2135" s="276"/>
    </row>
    <row r="2136" spans="1:4">
      <c r="A2136" s="274"/>
      <c r="B2136" s="275"/>
      <c r="C2136" s="275"/>
      <c r="D2136" s="276"/>
    </row>
    <row r="2137" spans="1:4">
      <c r="A2137" s="274"/>
      <c r="B2137" s="275"/>
      <c r="C2137" s="275"/>
      <c r="D2137" s="276"/>
    </row>
    <row r="2138" spans="1:4">
      <c r="A2138" s="274"/>
      <c r="B2138" s="275"/>
      <c r="C2138" s="275"/>
      <c r="D2138" s="276"/>
    </row>
    <row r="2139" spans="1:4">
      <c r="A2139" s="274"/>
      <c r="B2139" s="275"/>
      <c r="C2139" s="275"/>
      <c r="D2139" s="276"/>
    </row>
    <row r="2140" spans="1:4">
      <c r="A2140" s="274"/>
      <c r="B2140" s="275"/>
      <c r="C2140" s="275"/>
      <c r="D2140" s="276"/>
    </row>
    <row r="2141" spans="1:4">
      <c r="A2141" s="274"/>
      <c r="B2141" s="275"/>
      <c r="C2141" s="275"/>
      <c r="D2141" s="276"/>
    </row>
    <row r="2142" spans="1:4">
      <c r="A2142" s="274"/>
      <c r="B2142" s="275"/>
      <c r="C2142" s="275"/>
      <c r="D2142" s="276"/>
    </row>
    <row r="2143" spans="1:4">
      <c r="A2143" s="274"/>
      <c r="B2143" s="275"/>
      <c r="C2143" s="275"/>
      <c r="D2143" s="276"/>
    </row>
    <row r="2144" spans="1:4">
      <c r="A2144" s="274"/>
      <c r="B2144" s="275"/>
      <c r="C2144" s="275"/>
      <c r="D2144" s="276"/>
    </row>
    <row r="2145" spans="1:4">
      <c r="A2145" s="274"/>
      <c r="B2145" s="275"/>
      <c r="C2145" s="275"/>
      <c r="D2145" s="276"/>
    </row>
    <row r="2146" spans="1:4">
      <c r="A2146" s="274"/>
      <c r="B2146" s="275"/>
      <c r="C2146" s="275"/>
      <c r="D2146" s="276"/>
    </row>
    <row r="2147" spans="1:4">
      <c r="A2147" s="274"/>
      <c r="B2147" s="275"/>
      <c r="C2147" s="275"/>
      <c r="D2147" s="276"/>
    </row>
    <row r="2148" spans="1:4">
      <c r="A2148" s="274"/>
      <c r="B2148" s="275"/>
      <c r="C2148" s="275"/>
      <c r="D2148" s="276"/>
    </row>
    <row r="2149" spans="1:4">
      <c r="A2149" s="274"/>
      <c r="B2149" s="275"/>
      <c r="C2149" s="275"/>
      <c r="D2149" s="276"/>
    </row>
    <row r="2150" spans="1:4">
      <c r="A2150" s="274"/>
      <c r="B2150" s="275"/>
      <c r="C2150" s="275"/>
      <c r="D2150" s="276"/>
    </row>
    <row r="2151" spans="1:4">
      <c r="A2151" s="274"/>
      <c r="B2151" s="275"/>
      <c r="C2151" s="275"/>
      <c r="D2151" s="276"/>
    </row>
    <row r="2152" spans="1:4">
      <c r="A2152" s="274"/>
      <c r="B2152" s="275"/>
      <c r="C2152" s="275"/>
      <c r="D2152" s="276"/>
    </row>
    <row r="2153" spans="1:4">
      <c r="A2153" s="274"/>
      <c r="B2153" s="275"/>
      <c r="C2153" s="275"/>
      <c r="D2153" s="276"/>
    </row>
    <row r="2154" spans="1:4">
      <c r="A2154" s="274"/>
      <c r="B2154" s="275"/>
      <c r="C2154" s="275"/>
      <c r="D2154" s="276"/>
    </row>
    <row r="2155" spans="1:4">
      <c r="A2155" s="274"/>
      <c r="B2155" s="275"/>
      <c r="C2155" s="275"/>
      <c r="D2155" s="276"/>
    </row>
    <row r="2156" spans="1:4">
      <c r="A2156" s="274"/>
      <c r="B2156" s="275"/>
      <c r="C2156" s="275"/>
      <c r="D2156" s="276"/>
    </row>
    <row r="2157" spans="1:4">
      <c r="A2157" s="274"/>
      <c r="B2157" s="275"/>
      <c r="C2157" s="275"/>
      <c r="D2157" s="276"/>
    </row>
    <row r="2158" spans="1:4">
      <c r="A2158" s="274"/>
      <c r="B2158" s="275"/>
      <c r="C2158" s="275"/>
      <c r="D2158" s="276"/>
    </row>
    <row r="2159" spans="1:4">
      <c r="A2159" s="274"/>
      <c r="B2159" s="275"/>
      <c r="C2159" s="275"/>
      <c r="D2159" s="276"/>
    </row>
    <row r="2160" spans="1:4">
      <c r="A2160" s="274"/>
      <c r="B2160" s="275"/>
      <c r="C2160" s="275"/>
      <c r="D2160" s="276"/>
    </row>
    <row r="2161" spans="1:4">
      <c r="A2161" s="274"/>
      <c r="B2161" s="275"/>
      <c r="C2161" s="275"/>
      <c r="D2161" s="276"/>
    </row>
    <row r="2162" spans="1:4">
      <c r="A2162" s="274"/>
      <c r="B2162" s="275"/>
      <c r="C2162" s="275"/>
      <c r="D2162" s="276"/>
    </row>
    <row r="2163" spans="1:4">
      <c r="A2163" s="274"/>
      <c r="B2163" s="275"/>
      <c r="C2163" s="275"/>
      <c r="D2163" s="276"/>
    </row>
    <row r="2164" spans="1:4">
      <c r="A2164" s="274"/>
      <c r="B2164" s="275"/>
      <c r="C2164" s="275"/>
      <c r="D2164" s="276"/>
    </row>
    <row r="2165" spans="1:4">
      <c r="A2165" s="274"/>
      <c r="B2165" s="275"/>
      <c r="C2165" s="275"/>
      <c r="D2165" s="276"/>
    </row>
    <row r="2166" spans="1:4">
      <c r="A2166" s="274"/>
      <c r="B2166" s="275"/>
      <c r="C2166" s="275"/>
      <c r="D2166" s="276"/>
    </row>
    <row r="2167" spans="1:4">
      <c r="A2167" s="274"/>
      <c r="B2167" s="275"/>
      <c r="C2167" s="275"/>
      <c r="D2167" s="276"/>
    </row>
    <row r="2168" spans="1:4">
      <c r="A2168" s="274"/>
      <c r="B2168" s="275"/>
      <c r="C2168" s="275"/>
      <c r="D2168" s="276"/>
    </row>
    <row r="2169" spans="1:4">
      <c r="A2169" s="274"/>
      <c r="B2169" s="275"/>
      <c r="C2169" s="275"/>
      <c r="D2169" s="276"/>
    </row>
    <row r="2170" spans="1:4">
      <c r="A2170" s="274"/>
      <c r="B2170" s="275"/>
      <c r="C2170" s="275"/>
      <c r="D2170" s="276"/>
    </row>
    <row r="2171" spans="1:4">
      <c r="A2171" s="274"/>
      <c r="B2171" s="275"/>
      <c r="C2171" s="275"/>
      <c r="D2171" s="276"/>
    </row>
    <row r="2172" spans="1:4">
      <c r="A2172" s="274"/>
      <c r="B2172" s="275"/>
      <c r="C2172" s="275"/>
      <c r="D2172" s="276"/>
    </row>
    <row r="2173" spans="1:4">
      <c r="A2173" s="274"/>
      <c r="B2173" s="275"/>
      <c r="C2173" s="275"/>
      <c r="D2173" s="276"/>
    </row>
    <row r="2174" spans="1:4">
      <c r="A2174" s="274"/>
      <c r="B2174" s="275"/>
      <c r="C2174" s="275"/>
      <c r="D2174" s="276"/>
    </row>
    <row r="2175" spans="1:4">
      <c r="A2175" s="274"/>
      <c r="B2175" s="275"/>
      <c r="C2175" s="275"/>
      <c r="D2175" s="276"/>
    </row>
    <row r="2176" spans="1:4">
      <c r="A2176" s="274"/>
      <c r="B2176" s="275"/>
      <c r="C2176" s="275"/>
      <c r="D2176" s="276"/>
    </row>
    <row r="2177" spans="1:4">
      <c r="A2177" s="274"/>
      <c r="B2177" s="275"/>
      <c r="C2177" s="275"/>
      <c r="D2177" s="276"/>
    </row>
    <row r="2178" spans="1:4">
      <c r="A2178" s="274"/>
      <c r="B2178" s="275"/>
      <c r="C2178" s="275"/>
      <c r="D2178" s="276"/>
    </row>
    <row r="2179" spans="1:4">
      <c r="A2179" s="274"/>
      <c r="B2179" s="275"/>
      <c r="C2179" s="275"/>
      <c r="D2179" s="276"/>
    </row>
    <row r="2180" spans="1:4">
      <c r="A2180" s="274"/>
      <c r="B2180" s="275"/>
      <c r="C2180" s="275"/>
      <c r="D2180" s="276"/>
    </row>
    <row r="2181" spans="1:4">
      <c r="A2181" s="274"/>
      <c r="B2181" s="275"/>
      <c r="C2181" s="275"/>
      <c r="D2181" s="276"/>
    </row>
    <row r="2182" spans="1:4">
      <c r="A2182" s="274"/>
      <c r="B2182" s="275"/>
      <c r="C2182" s="275"/>
      <c r="D2182" s="276"/>
    </row>
    <row r="2183" spans="1:4">
      <c r="A2183" s="274"/>
      <c r="B2183" s="275"/>
      <c r="C2183" s="275"/>
      <c r="D2183" s="276"/>
    </row>
    <row r="2184" spans="1:4">
      <c r="A2184" s="274"/>
      <c r="B2184" s="275"/>
      <c r="C2184" s="275"/>
      <c r="D2184" s="276"/>
    </row>
    <row r="2185" spans="1:4">
      <c r="A2185" s="274"/>
      <c r="B2185" s="275"/>
      <c r="C2185" s="275"/>
      <c r="D2185" s="276"/>
    </row>
    <row r="2186" spans="1:4">
      <c r="A2186" s="274"/>
      <c r="B2186" s="275"/>
      <c r="C2186" s="275"/>
      <c r="D2186" s="276"/>
    </row>
    <row r="2187" spans="1:4">
      <c r="A2187" s="274"/>
      <c r="B2187" s="275"/>
      <c r="C2187" s="275"/>
      <c r="D2187" s="276"/>
    </row>
    <row r="2188" spans="1:4">
      <c r="A2188" s="274"/>
      <c r="B2188" s="275"/>
      <c r="C2188" s="275"/>
      <c r="D2188" s="276"/>
    </row>
    <row r="2189" spans="1:4">
      <c r="A2189" s="274"/>
      <c r="B2189" s="275"/>
      <c r="C2189" s="275"/>
      <c r="D2189" s="276"/>
    </row>
    <row r="2190" spans="1:4">
      <c r="A2190" s="274"/>
      <c r="B2190" s="275"/>
      <c r="C2190" s="275"/>
      <c r="D2190" s="276"/>
    </row>
    <row r="2191" spans="1:4">
      <c r="A2191" s="274"/>
      <c r="B2191" s="275"/>
      <c r="C2191" s="275"/>
      <c r="D2191" s="276"/>
    </row>
    <row r="2192" spans="1:4">
      <c r="A2192" s="274"/>
      <c r="B2192" s="275"/>
      <c r="C2192" s="275"/>
      <c r="D2192" s="276"/>
    </row>
    <row r="2193" spans="1:4">
      <c r="A2193" s="274"/>
      <c r="B2193" s="275"/>
      <c r="C2193" s="275"/>
      <c r="D2193" s="276"/>
    </row>
    <row r="2194" spans="1:4">
      <c r="A2194" s="274"/>
      <c r="B2194" s="275"/>
      <c r="C2194" s="275"/>
      <c r="D2194" s="276"/>
    </row>
    <row r="2195" spans="1:4">
      <c r="A2195" s="274"/>
      <c r="B2195" s="275"/>
      <c r="C2195" s="275"/>
      <c r="D2195" s="276"/>
    </row>
    <row r="2196" spans="1:4">
      <c r="A2196" s="274"/>
      <c r="B2196" s="275"/>
      <c r="C2196" s="275"/>
      <c r="D2196" s="276"/>
    </row>
    <row r="2197" spans="1:4">
      <c r="A2197" s="274"/>
      <c r="B2197" s="275"/>
      <c r="C2197" s="275"/>
      <c r="D2197" s="276"/>
    </row>
    <row r="2198" spans="1:4">
      <c r="A2198" s="274"/>
      <c r="B2198" s="275"/>
      <c r="C2198" s="275"/>
      <c r="D2198" s="276"/>
    </row>
    <row r="2199" spans="1:4">
      <c r="A2199" s="274"/>
      <c r="B2199" s="275"/>
      <c r="C2199" s="275"/>
      <c r="D2199" s="276"/>
    </row>
    <row r="2200" spans="1:4">
      <c r="A2200" s="274"/>
      <c r="B2200" s="275"/>
      <c r="C2200" s="275"/>
      <c r="D2200" s="276"/>
    </row>
    <row r="2201" spans="1:4">
      <c r="A2201" s="274"/>
      <c r="B2201" s="275"/>
      <c r="C2201" s="275"/>
      <c r="D2201" s="276"/>
    </row>
    <row r="2202" spans="1:4">
      <c r="A2202" s="274"/>
      <c r="B2202" s="275"/>
      <c r="C2202" s="275"/>
      <c r="D2202" s="276"/>
    </row>
    <row r="2203" spans="1:4">
      <c r="A2203" s="274"/>
      <c r="B2203" s="275"/>
      <c r="C2203" s="275"/>
      <c r="D2203" s="276"/>
    </row>
    <row r="2204" spans="1:4">
      <c r="A2204" s="274"/>
      <c r="B2204" s="275"/>
      <c r="C2204" s="275"/>
      <c r="D2204" s="276"/>
    </row>
    <row r="2205" spans="1:4">
      <c r="A2205" s="274"/>
      <c r="B2205" s="275"/>
      <c r="C2205" s="275"/>
      <c r="D2205" s="276"/>
    </row>
    <row r="2206" spans="1:4">
      <c r="A2206" s="274"/>
      <c r="B2206" s="275"/>
      <c r="C2206" s="275"/>
      <c r="D2206" s="276"/>
    </row>
    <row r="2207" spans="1:4">
      <c r="A2207" s="274"/>
      <c r="B2207" s="275"/>
      <c r="C2207" s="275"/>
      <c r="D2207" s="276"/>
    </row>
    <row r="2208" spans="1:4">
      <c r="A2208" s="274"/>
      <c r="B2208" s="275"/>
      <c r="C2208" s="275"/>
      <c r="D2208" s="276"/>
    </row>
    <row r="2209" spans="1:4">
      <c r="A2209" s="274"/>
      <c r="B2209" s="275"/>
      <c r="C2209" s="275"/>
      <c r="D2209" s="276"/>
    </row>
    <row r="2210" spans="1:4">
      <c r="A2210" s="274"/>
      <c r="B2210" s="275"/>
      <c r="C2210" s="275"/>
      <c r="D2210" s="276"/>
    </row>
    <row r="2211" spans="1:4">
      <c r="A2211" s="274"/>
      <c r="B2211" s="275"/>
      <c r="C2211" s="275"/>
      <c r="D2211" s="276"/>
    </row>
    <row r="2212" spans="1:4">
      <c r="A2212" s="274"/>
      <c r="B2212" s="275"/>
      <c r="C2212" s="275"/>
      <c r="D2212" s="276"/>
    </row>
    <row r="2213" spans="1:4">
      <c r="A2213" s="274"/>
      <c r="B2213" s="275"/>
      <c r="C2213" s="275"/>
      <c r="D2213" s="276"/>
    </row>
    <row r="2214" spans="1:4">
      <c r="A2214" s="274"/>
      <c r="B2214" s="275"/>
      <c r="C2214" s="275"/>
      <c r="D2214" s="276"/>
    </row>
    <row r="2215" spans="1:4">
      <c r="A2215" s="274"/>
      <c r="B2215" s="275"/>
      <c r="C2215" s="275"/>
      <c r="D2215" s="276"/>
    </row>
    <row r="2216" spans="1:4">
      <c r="A2216" s="274"/>
      <c r="B2216" s="275"/>
      <c r="C2216" s="275"/>
      <c r="D2216" s="276"/>
    </row>
    <row r="2217" spans="1:4">
      <c r="A2217" s="274"/>
      <c r="B2217" s="275"/>
      <c r="C2217" s="275"/>
      <c r="D2217" s="276"/>
    </row>
    <row r="2218" spans="1:4">
      <c r="A2218" s="274"/>
      <c r="B2218" s="275"/>
      <c r="C2218" s="275"/>
      <c r="D2218" s="276"/>
    </row>
    <row r="2219" spans="1:4">
      <c r="A2219" s="274"/>
      <c r="B2219" s="275"/>
      <c r="C2219" s="275"/>
      <c r="D2219" s="276"/>
    </row>
    <row r="2220" spans="1:4">
      <c r="A2220" s="274"/>
      <c r="B2220" s="275"/>
      <c r="C2220" s="275"/>
      <c r="D2220" s="276"/>
    </row>
    <row r="2221" spans="1:4">
      <c r="A2221" s="274"/>
      <c r="B2221" s="275"/>
      <c r="C2221" s="275"/>
      <c r="D2221" s="276"/>
    </row>
    <row r="2222" spans="1:4">
      <c r="A2222" s="274"/>
      <c r="B2222" s="275"/>
      <c r="C2222" s="275"/>
      <c r="D2222" s="276"/>
    </row>
    <row r="2223" spans="1:4">
      <c r="A2223" s="274"/>
      <c r="B2223" s="275"/>
      <c r="C2223" s="275"/>
      <c r="D2223" s="276"/>
    </row>
    <row r="2224" spans="1:4">
      <c r="A2224" s="274"/>
      <c r="B2224" s="275"/>
      <c r="C2224" s="275"/>
      <c r="D2224" s="276"/>
    </row>
    <row r="2225" spans="1:4">
      <c r="A2225" s="274"/>
      <c r="B2225" s="275"/>
      <c r="C2225" s="275"/>
      <c r="D2225" s="276"/>
    </row>
    <row r="2226" spans="1:4">
      <c r="A2226" s="274"/>
      <c r="B2226" s="275"/>
      <c r="C2226" s="275"/>
      <c r="D2226" s="276"/>
    </row>
    <row r="2227" spans="1:4">
      <c r="A2227" s="274"/>
      <c r="B2227" s="275"/>
      <c r="C2227" s="275"/>
      <c r="D2227" s="276"/>
    </row>
    <row r="2228" spans="1:4">
      <c r="A2228" s="274"/>
      <c r="B2228" s="275"/>
      <c r="C2228" s="275"/>
      <c r="D2228" s="276"/>
    </row>
    <row r="2229" spans="1:4">
      <c r="A2229" s="274"/>
      <c r="B2229" s="275"/>
      <c r="C2229" s="275"/>
      <c r="D2229" s="276"/>
    </row>
    <row r="2230" spans="1:4">
      <c r="A2230" s="274"/>
      <c r="B2230" s="275"/>
      <c r="C2230" s="275"/>
      <c r="D2230" s="276"/>
    </row>
    <row r="2231" spans="1:4">
      <c r="A2231" s="274"/>
      <c r="B2231" s="275"/>
      <c r="C2231" s="275"/>
      <c r="D2231" s="276"/>
    </row>
    <row r="2232" spans="1:4">
      <c r="A2232" s="274"/>
      <c r="B2232" s="275"/>
      <c r="C2232" s="275"/>
      <c r="D2232" s="276"/>
    </row>
    <row r="2233" spans="1:4">
      <c r="A2233" s="274"/>
      <c r="B2233" s="275"/>
      <c r="C2233" s="275"/>
      <c r="D2233" s="276"/>
    </row>
    <row r="2234" spans="1:4">
      <c r="A2234" s="274"/>
      <c r="B2234" s="275"/>
      <c r="C2234" s="275"/>
      <c r="D2234" s="276"/>
    </row>
    <row r="2235" spans="1:4">
      <c r="A2235" s="274"/>
      <c r="B2235" s="275"/>
      <c r="C2235" s="275"/>
      <c r="D2235" s="276"/>
    </row>
    <row r="2236" spans="1:4">
      <c r="A2236" s="274"/>
      <c r="B2236" s="275"/>
      <c r="C2236" s="275"/>
      <c r="D2236" s="276"/>
    </row>
    <row r="2237" spans="1:4">
      <c r="A2237" s="274"/>
      <c r="B2237" s="275"/>
      <c r="C2237" s="275"/>
      <c r="D2237" s="276"/>
    </row>
    <row r="2238" spans="1:4">
      <c r="A2238" s="274"/>
      <c r="B2238" s="275"/>
      <c r="C2238" s="275"/>
      <c r="D2238" s="276"/>
    </row>
    <row r="2239" spans="1:4">
      <c r="A2239" s="274"/>
      <c r="B2239" s="275"/>
      <c r="C2239" s="275"/>
      <c r="D2239" s="276"/>
    </row>
    <row r="2240" spans="1:4">
      <c r="A2240" s="274"/>
      <c r="B2240" s="275"/>
      <c r="C2240" s="275"/>
      <c r="D2240" s="276"/>
    </row>
    <row r="2241" spans="1:4">
      <c r="A2241" s="274"/>
      <c r="B2241" s="275"/>
      <c r="C2241" s="275"/>
      <c r="D2241" s="276"/>
    </row>
    <row r="2242" spans="1:4">
      <c r="A2242" s="274"/>
      <c r="B2242" s="275"/>
      <c r="C2242" s="275"/>
      <c r="D2242" s="276"/>
    </row>
    <row r="2243" spans="1:4">
      <c r="A2243" s="274"/>
      <c r="B2243" s="275"/>
      <c r="C2243" s="275"/>
      <c r="D2243" s="276"/>
    </row>
    <row r="2244" spans="1:4">
      <c r="A2244" s="274"/>
      <c r="B2244" s="275"/>
      <c r="C2244" s="275"/>
      <c r="D2244" s="276"/>
    </row>
    <row r="2245" spans="1:4">
      <c r="A2245" s="274"/>
      <c r="B2245" s="275"/>
      <c r="C2245" s="275"/>
      <c r="D2245" s="276"/>
    </row>
    <row r="2246" spans="1:4">
      <c r="A2246" s="274"/>
      <c r="B2246" s="275"/>
      <c r="C2246" s="275"/>
      <c r="D2246" s="276"/>
    </row>
    <row r="2247" spans="1:4">
      <c r="A2247" s="274"/>
      <c r="B2247" s="275"/>
      <c r="C2247" s="275"/>
      <c r="D2247" s="276"/>
    </row>
    <row r="2248" spans="1:4">
      <c r="A2248" s="274"/>
      <c r="B2248" s="275"/>
      <c r="C2248" s="275"/>
      <c r="D2248" s="276"/>
    </row>
    <row r="2249" spans="1:4">
      <c r="A2249" s="274"/>
      <c r="B2249" s="275"/>
      <c r="C2249" s="275"/>
      <c r="D2249" s="276"/>
    </row>
    <row r="2250" spans="1:4">
      <c r="A2250" s="183"/>
      <c r="B2250" s="184"/>
      <c r="C2250" s="184"/>
      <c r="D2250" s="276"/>
    </row>
    <row r="2251" spans="1:4">
      <c r="A2251" s="183"/>
      <c r="B2251" s="184"/>
      <c r="C2251" s="184"/>
      <c r="D2251" s="276"/>
    </row>
    <row r="2252" spans="1:4">
      <c r="A2252" s="183"/>
      <c r="B2252" s="184"/>
      <c r="C2252" s="184"/>
      <c r="D2252" s="276"/>
    </row>
    <row r="2253" spans="1:4">
      <c r="A2253" s="183"/>
      <c r="B2253" s="184"/>
      <c r="C2253" s="184"/>
      <c r="D2253" s="276"/>
    </row>
    <row r="2254" spans="1:4">
      <c r="A2254" s="183"/>
      <c r="B2254" s="184"/>
      <c r="C2254" s="184"/>
      <c r="D2254" s="276"/>
    </row>
    <row r="2255" spans="1:4">
      <c r="A2255" s="183"/>
      <c r="B2255" s="184"/>
      <c r="C2255" s="184"/>
      <c r="D2255" s="276"/>
    </row>
    <row r="2256" spans="1:4">
      <c r="A2256" s="183"/>
      <c r="B2256" s="184"/>
      <c r="C2256" s="184"/>
      <c r="D2256" s="276"/>
    </row>
    <row r="2257" spans="1:4">
      <c r="A2257" s="183"/>
      <c r="B2257" s="184"/>
      <c r="C2257" s="184"/>
      <c r="D2257" s="276"/>
    </row>
    <row r="2258" spans="1:4">
      <c r="A2258" s="183"/>
      <c r="B2258" s="184"/>
      <c r="C2258" s="184"/>
      <c r="D2258" s="276"/>
    </row>
    <row r="2259" spans="1:4">
      <c r="A2259" s="183"/>
      <c r="B2259" s="184"/>
      <c r="C2259" s="184"/>
      <c r="D2259" s="276"/>
    </row>
    <row r="2260" spans="1:4">
      <c r="A2260" s="183"/>
      <c r="B2260" s="184"/>
      <c r="C2260" s="184"/>
      <c r="D2260" s="276"/>
    </row>
    <row r="2261" spans="1:4">
      <c r="A2261" s="183"/>
      <c r="B2261" s="184"/>
      <c r="C2261" s="184"/>
      <c r="D2261" s="276"/>
    </row>
    <row r="2262" spans="1:4">
      <c r="A2262" s="183"/>
      <c r="B2262" s="184"/>
      <c r="C2262" s="184"/>
      <c r="D2262" s="276"/>
    </row>
    <row r="2263" spans="1:4">
      <c r="A2263" s="183"/>
      <c r="B2263" s="184"/>
      <c r="C2263" s="184"/>
      <c r="D2263" s="276"/>
    </row>
    <row r="2264" spans="1:4">
      <c r="A2264" s="183"/>
      <c r="B2264" s="184"/>
      <c r="C2264" s="184"/>
      <c r="D2264" s="276"/>
    </row>
    <row r="2265" spans="1:4">
      <c r="A2265" s="183"/>
      <c r="B2265" s="184"/>
      <c r="C2265" s="184"/>
      <c r="D2265" s="276"/>
    </row>
    <row r="2266" spans="1:4">
      <c r="A2266" s="183"/>
      <c r="B2266" s="184"/>
      <c r="C2266" s="184"/>
      <c r="D2266" s="276"/>
    </row>
    <row r="2267" spans="1:4">
      <c r="A2267" s="183"/>
      <c r="B2267" s="184"/>
      <c r="C2267" s="184"/>
      <c r="D2267" s="276"/>
    </row>
    <row r="2268" spans="1:4">
      <c r="A2268" s="183"/>
      <c r="B2268" s="184"/>
      <c r="C2268" s="184"/>
      <c r="D2268" s="276"/>
    </row>
    <row r="2269" spans="1:4">
      <c r="A2269" s="183"/>
      <c r="B2269" s="184"/>
      <c r="C2269" s="184"/>
      <c r="D2269" s="276"/>
    </row>
    <row r="2270" spans="1:4">
      <c r="A2270" s="183"/>
      <c r="B2270" s="184"/>
      <c r="C2270" s="184"/>
      <c r="D2270" s="276"/>
    </row>
    <row r="2271" spans="1:4">
      <c r="A2271" s="183"/>
      <c r="B2271" s="184"/>
      <c r="C2271" s="184"/>
      <c r="D2271" s="276"/>
    </row>
    <row r="2272" spans="1:4">
      <c r="A2272" s="183"/>
      <c r="B2272" s="184"/>
      <c r="C2272" s="184"/>
      <c r="D2272" s="276"/>
    </row>
    <row r="2273" spans="1:4">
      <c r="A2273" s="183"/>
      <c r="B2273" s="184"/>
      <c r="C2273" s="184"/>
      <c r="D2273" s="276"/>
    </row>
    <row r="2274" spans="1:4">
      <c r="A2274" s="183"/>
      <c r="B2274" s="184"/>
      <c r="C2274" s="184"/>
      <c r="D2274" s="276"/>
    </row>
    <row r="2275" spans="1:4">
      <c r="A2275" s="183"/>
      <c r="B2275" s="184"/>
      <c r="C2275" s="184"/>
      <c r="D2275" s="276"/>
    </row>
    <row r="2276" spans="1:4">
      <c r="A2276" s="183"/>
      <c r="B2276" s="184"/>
      <c r="C2276" s="184"/>
      <c r="D2276" s="276"/>
    </row>
    <row r="2277" spans="1:4">
      <c r="A2277" s="183"/>
      <c r="B2277" s="184"/>
      <c r="C2277" s="184"/>
      <c r="D2277" s="276"/>
    </row>
    <row r="2278" spans="1:4">
      <c r="A2278" s="183"/>
      <c r="B2278" s="184"/>
      <c r="C2278" s="184"/>
      <c r="D2278" s="276"/>
    </row>
    <row r="2279" spans="1:4">
      <c r="A2279" s="183"/>
      <c r="B2279" s="184"/>
      <c r="C2279" s="184"/>
      <c r="D2279" s="276"/>
    </row>
    <row r="2280" spans="1:4">
      <c r="A2280" s="183"/>
      <c r="B2280" s="184"/>
      <c r="C2280" s="184"/>
      <c r="D2280" s="276"/>
    </row>
    <row r="2281" spans="1:4">
      <c r="A2281" s="183"/>
      <c r="B2281" s="184"/>
      <c r="C2281" s="184"/>
      <c r="D2281" s="276"/>
    </row>
    <row r="2282" spans="1:4">
      <c r="A2282" s="183"/>
      <c r="B2282" s="184"/>
      <c r="C2282" s="184"/>
      <c r="D2282" s="276"/>
    </row>
    <row r="2283" spans="1:4">
      <c r="A2283" s="183"/>
      <c r="B2283" s="184"/>
      <c r="C2283" s="184"/>
      <c r="D2283" s="276"/>
    </row>
    <row r="2284" spans="1:4">
      <c r="A2284" s="183"/>
      <c r="B2284" s="184"/>
      <c r="C2284" s="184"/>
      <c r="D2284" s="276"/>
    </row>
    <row r="2285" spans="1:4">
      <c r="A2285" s="183"/>
      <c r="B2285" s="184"/>
      <c r="C2285" s="184"/>
      <c r="D2285" s="276"/>
    </row>
    <row r="2286" spans="1:4">
      <c r="A2286" s="183"/>
      <c r="B2286" s="184"/>
      <c r="C2286" s="184"/>
      <c r="D2286" s="276"/>
    </row>
    <row r="2287" spans="1:4">
      <c r="A2287" s="183"/>
      <c r="B2287" s="184"/>
      <c r="C2287" s="184"/>
      <c r="D2287" s="276"/>
    </row>
    <row r="2288" spans="1:4">
      <c r="A2288" s="183"/>
      <c r="B2288" s="184"/>
      <c r="C2288" s="184"/>
      <c r="D2288" s="276"/>
    </row>
    <row r="2289" spans="1:4">
      <c r="A2289" s="183"/>
      <c r="B2289" s="184"/>
      <c r="C2289" s="184"/>
      <c r="D2289" s="276"/>
    </row>
    <row r="2290" spans="1:4">
      <c r="A2290" s="183"/>
      <c r="B2290" s="184"/>
      <c r="C2290" s="184"/>
      <c r="D2290" s="276"/>
    </row>
    <row r="2291" spans="1:4">
      <c r="A2291" s="183"/>
      <c r="B2291" s="184"/>
      <c r="C2291" s="184"/>
      <c r="D2291" s="276"/>
    </row>
    <row r="2292" spans="1:4">
      <c r="A2292" s="183"/>
      <c r="B2292" s="184"/>
      <c r="C2292" s="184"/>
      <c r="D2292" s="276"/>
    </row>
    <row r="2293" spans="1:4">
      <c r="A2293" s="183"/>
      <c r="B2293" s="184"/>
      <c r="C2293" s="184"/>
      <c r="D2293" s="276"/>
    </row>
    <row r="2294" spans="1:4">
      <c r="A2294" s="183"/>
      <c r="B2294" s="184"/>
      <c r="C2294" s="184"/>
      <c r="D2294" s="276"/>
    </row>
    <row r="2295" spans="1:4">
      <c r="A2295" s="183"/>
      <c r="B2295" s="184"/>
      <c r="C2295" s="184"/>
      <c r="D2295" s="276"/>
    </row>
    <row r="2296" spans="1:4">
      <c r="A2296" s="183"/>
      <c r="B2296" s="184"/>
      <c r="C2296" s="184"/>
      <c r="D2296" s="276"/>
    </row>
    <row r="2297" spans="1:4">
      <c r="A2297" s="183"/>
      <c r="B2297" s="184"/>
      <c r="C2297" s="184"/>
      <c r="D2297" s="276"/>
    </row>
    <row r="2298" spans="1:4">
      <c r="A2298" s="183"/>
      <c r="B2298" s="184"/>
      <c r="C2298" s="184"/>
      <c r="D2298" s="276"/>
    </row>
    <row r="2299" spans="1:4">
      <c r="A2299" s="183"/>
      <c r="B2299" s="184"/>
      <c r="C2299" s="184"/>
      <c r="D2299" s="276"/>
    </row>
    <row r="2300" spans="1:4">
      <c r="A2300" s="183"/>
      <c r="B2300" s="184"/>
      <c r="C2300" s="184"/>
      <c r="D2300" s="276"/>
    </row>
    <row r="2301" spans="1:4">
      <c r="A2301" s="183"/>
      <c r="B2301" s="184"/>
      <c r="C2301" s="184"/>
      <c r="D2301" s="276"/>
    </row>
    <row r="2302" spans="1:4">
      <c r="A2302" s="183"/>
      <c r="B2302" s="184"/>
      <c r="C2302" s="184"/>
      <c r="D2302" s="276"/>
    </row>
    <row r="2303" spans="1:4">
      <c r="A2303" s="183"/>
      <c r="B2303" s="184"/>
      <c r="C2303" s="184"/>
      <c r="D2303" s="276"/>
    </row>
    <row r="2304" spans="1:4">
      <c r="A2304" s="183"/>
      <c r="B2304" s="184"/>
      <c r="C2304" s="184"/>
      <c r="D2304" s="276"/>
    </row>
    <row r="2305" spans="1:4">
      <c r="A2305" s="183"/>
      <c r="B2305" s="184"/>
      <c r="C2305" s="184"/>
      <c r="D2305" s="276"/>
    </row>
    <row r="2306" spans="1:4">
      <c r="A2306" s="183"/>
      <c r="B2306" s="184"/>
      <c r="C2306" s="184"/>
      <c r="D2306" s="276"/>
    </row>
    <row r="2307" spans="1:4">
      <c r="A2307" s="183"/>
      <c r="B2307" s="184"/>
      <c r="C2307" s="184"/>
      <c r="D2307" s="276"/>
    </row>
    <row r="2308" spans="1:4">
      <c r="A2308" s="183"/>
      <c r="B2308" s="184"/>
      <c r="C2308" s="184"/>
      <c r="D2308" s="276"/>
    </row>
    <row r="2309" spans="1:4">
      <c r="A2309" s="183"/>
      <c r="B2309" s="184"/>
      <c r="C2309" s="184"/>
      <c r="D2309" s="276"/>
    </row>
    <row r="2310" spans="1:4">
      <c r="A2310" s="183"/>
      <c r="B2310" s="184"/>
      <c r="C2310" s="184"/>
      <c r="D2310" s="276"/>
    </row>
    <row r="2311" spans="1:4">
      <c r="A2311" s="183"/>
      <c r="B2311" s="184"/>
      <c r="C2311" s="184"/>
      <c r="D2311" s="276"/>
    </row>
    <row r="2312" spans="1:4">
      <c r="A2312" s="183"/>
      <c r="B2312" s="184"/>
      <c r="C2312" s="184"/>
      <c r="D2312" s="276"/>
    </row>
    <row r="2313" spans="1:4">
      <c r="A2313" s="183"/>
      <c r="B2313" s="184"/>
      <c r="C2313" s="184"/>
      <c r="D2313" s="276"/>
    </row>
    <row r="2314" spans="1:4">
      <c r="A2314" s="183"/>
      <c r="B2314" s="184"/>
      <c r="C2314" s="184"/>
      <c r="D2314" s="276"/>
    </row>
    <row r="2315" spans="1:4">
      <c r="A2315" s="183"/>
      <c r="B2315" s="184"/>
      <c r="C2315" s="184"/>
      <c r="D2315" s="276"/>
    </row>
    <row r="2316" spans="1:4">
      <c r="A2316" s="183"/>
      <c r="B2316" s="184"/>
      <c r="C2316" s="184"/>
      <c r="D2316" s="276"/>
    </row>
    <row r="2317" spans="1:4">
      <c r="A2317" s="183"/>
      <c r="B2317" s="184"/>
      <c r="C2317" s="184"/>
      <c r="D2317" s="276"/>
    </row>
    <row r="2318" spans="1:4">
      <c r="A2318" s="183"/>
      <c r="B2318" s="184"/>
      <c r="C2318" s="184"/>
      <c r="D2318" s="276"/>
    </row>
    <row r="2319" spans="1:4">
      <c r="A2319" s="183"/>
      <c r="B2319" s="184"/>
      <c r="C2319" s="184"/>
      <c r="D2319" s="276"/>
    </row>
    <row r="2320" spans="1:4">
      <c r="A2320" s="183"/>
      <c r="B2320" s="184"/>
      <c r="C2320" s="184"/>
      <c r="D2320" s="276"/>
    </row>
    <row r="2321" spans="1:4">
      <c r="A2321" s="183"/>
      <c r="B2321" s="184"/>
      <c r="C2321" s="184"/>
      <c r="D2321" s="276"/>
    </row>
    <row r="2322" spans="1:4">
      <c r="A2322" s="183"/>
      <c r="B2322" s="184"/>
      <c r="C2322" s="184"/>
      <c r="D2322" s="276"/>
    </row>
    <row r="2323" spans="1:4">
      <c r="A2323" s="183"/>
      <c r="B2323" s="184"/>
      <c r="C2323" s="184"/>
      <c r="D2323" s="276"/>
    </row>
    <row r="2324" spans="1:4">
      <c r="A2324" s="183"/>
      <c r="B2324" s="184"/>
      <c r="C2324" s="184"/>
      <c r="D2324" s="276"/>
    </row>
    <row r="2325" spans="1:4">
      <c r="A2325" s="183"/>
      <c r="B2325" s="184"/>
      <c r="C2325" s="184"/>
      <c r="D2325" s="276"/>
    </row>
    <row r="2326" spans="1:4">
      <c r="A2326" s="183"/>
      <c r="B2326" s="184"/>
      <c r="C2326" s="184"/>
      <c r="D2326" s="276"/>
    </row>
    <row r="2327" spans="1:4">
      <c r="A2327" s="183"/>
      <c r="B2327" s="184"/>
      <c r="C2327" s="184"/>
      <c r="D2327" s="276"/>
    </row>
    <row r="2328" spans="1:4">
      <c r="A2328" s="183"/>
      <c r="B2328" s="184"/>
      <c r="C2328" s="184"/>
      <c r="D2328" s="276"/>
    </row>
    <row r="2329" spans="1:4">
      <c r="A2329" s="183"/>
      <c r="B2329" s="184"/>
      <c r="C2329" s="184"/>
      <c r="D2329" s="276"/>
    </row>
    <row r="2330" spans="1:4">
      <c r="A2330" s="183"/>
      <c r="B2330" s="184"/>
      <c r="C2330" s="184"/>
      <c r="D2330" s="276"/>
    </row>
    <row r="2331" spans="1:4">
      <c r="A2331" s="183"/>
      <c r="B2331" s="184"/>
      <c r="C2331" s="184"/>
      <c r="D2331" s="276"/>
    </row>
    <row r="2332" spans="1:4">
      <c r="A2332" s="183"/>
      <c r="B2332" s="184"/>
      <c r="C2332" s="184"/>
      <c r="D2332" s="276"/>
    </row>
    <row r="2333" spans="1:4">
      <c r="A2333" s="183"/>
      <c r="B2333" s="184"/>
      <c r="C2333" s="184"/>
      <c r="D2333" s="276"/>
    </row>
    <row r="2334" spans="1:4">
      <c r="A2334" s="183"/>
      <c r="B2334" s="184"/>
      <c r="C2334" s="184"/>
      <c r="D2334" s="276"/>
    </row>
    <row r="2335" spans="1:4">
      <c r="A2335" s="183"/>
      <c r="B2335" s="184"/>
      <c r="C2335" s="184"/>
      <c r="D2335" s="276"/>
    </row>
    <row r="2336" spans="1:4">
      <c r="A2336" s="183"/>
      <c r="B2336" s="184"/>
      <c r="C2336" s="184"/>
      <c r="D2336" s="276"/>
    </row>
    <row r="2337" spans="1:4">
      <c r="A2337" s="183"/>
      <c r="B2337" s="184"/>
      <c r="C2337" s="184"/>
      <c r="D2337" s="276"/>
    </row>
    <row r="2338" spans="1:4">
      <c r="A2338" s="183"/>
      <c r="B2338" s="184"/>
      <c r="C2338" s="184"/>
      <c r="D2338" s="276"/>
    </row>
    <row r="2339" spans="1:4">
      <c r="A2339" s="183"/>
      <c r="B2339" s="184"/>
      <c r="C2339" s="184"/>
      <c r="D2339" s="276"/>
    </row>
    <row r="2340" spans="1:4">
      <c r="A2340" s="183"/>
      <c r="B2340" s="184"/>
      <c r="C2340" s="184"/>
      <c r="D2340" s="276"/>
    </row>
    <row r="2341" spans="1:4">
      <c r="A2341" s="183"/>
      <c r="B2341" s="184"/>
      <c r="C2341" s="184"/>
      <c r="D2341" s="276"/>
    </row>
    <row r="2342" spans="1:4">
      <c r="A2342" s="183"/>
      <c r="B2342" s="184"/>
      <c r="C2342" s="184"/>
      <c r="D2342" s="276"/>
    </row>
    <row r="2343" spans="1:4">
      <c r="A2343" s="183"/>
      <c r="B2343" s="184"/>
      <c r="C2343" s="184"/>
      <c r="D2343" s="276"/>
    </row>
    <row r="2344" spans="1:4">
      <c r="A2344" s="183"/>
      <c r="B2344" s="184"/>
      <c r="C2344" s="184"/>
      <c r="D2344" s="276"/>
    </row>
    <row r="2345" spans="1:4">
      <c r="A2345" s="183"/>
      <c r="B2345" s="184"/>
      <c r="C2345" s="184"/>
      <c r="D2345" s="276"/>
    </row>
    <row r="2346" spans="1:4">
      <c r="A2346" s="183"/>
      <c r="B2346" s="184"/>
      <c r="C2346" s="184"/>
      <c r="D2346" s="276"/>
    </row>
    <row r="2347" spans="1:4">
      <c r="A2347" s="183"/>
      <c r="B2347" s="184"/>
      <c r="C2347" s="184"/>
      <c r="D2347" s="276"/>
    </row>
    <row r="2348" spans="1:4">
      <c r="A2348" s="183"/>
      <c r="B2348" s="184"/>
      <c r="C2348" s="184"/>
      <c r="D2348" s="276"/>
    </row>
    <row r="2349" spans="1:4">
      <c r="A2349" s="183"/>
      <c r="B2349" s="184"/>
      <c r="C2349" s="184"/>
      <c r="D2349" s="276"/>
    </row>
    <row r="2350" spans="1:4">
      <c r="A2350" s="183"/>
      <c r="B2350" s="184"/>
      <c r="C2350" s="184"/>
      <c r="D2350" s="276"/>
    </row>
    <row r="2351" spans="1:4">
      <c r="A2351" s="183"/>
      <c r="B2351" s="184"/>
      <c r="C2351" s="184"/>
      <c r="D2351" s="276"/>
    </row>
    <row r="2352" spans="1:4">
      <c r="A2352" s="183"/>
      <c r="B2352" s="184"/>
      <c r="C2352" s="184"/>
      <c r="D2352" s="276"/>
    </row>
    <row r="2353" spans="1:4">
      <c r="A2353" s="183"/>
      <c r="B2353" s="184"/>
      <c r="C2353" s="184"/>
      <c r="D2353" s="276"/>
    </row>
    <row r="2354" spans="1:4">
      <c r="A2354" s="183"/>
      <c r="B2354" s="184"/>
      <c r="C2354" s="184"/>
      <c r="D2354" s="276"/>
    </row>
    <row r="2355" spans="1:4">
      <c r="A2355" s="183"/>
      <c r="B2355" s="184"/>
      <c r="C2355" s="184"/>
      <c r="D2355" s="276"/>
    </row>
    <row r="2356" spans="1:4">
      <c r="A2356" s="183"/>
      <c r="B2356" s="184"/>
      <c r="C2356" s="184"/>
      <c r="D2356" s="276"/>
    </row>
    <row r="2357" spans="1:4">
      <c r="A2357" s="183"/>
      <c r="B2357" s="184"/>
      <c r="C2357" s="184"/>
      <c r="D2357" s="276"/>
    </row>
    <row r="2358" spans="1:4">
      <c r="A2358" s="183"/>
      <c r="B2358" s="184"/>
      <c r="C2358" s="184"/>
      <c r="D2358" s="276"/>
    </row>
    <row r="2359" spans="1:4">
      <c r="A2359" s="183"/>
      <c r="B2359" s="184"/>
      <c r="C2359" s="184"/>
      <c r="D2359" s="276"/>
    </row>
    <row r="2360" spans="1:4">
      <c r="A2360" s="183"/>
      <c r="B2360" s="184"/>
      <c r="C2360" s="184"/>
      <c r="D2360" s="276"/>
    </row>
    <row r="2361" spans="1:4">
      <c r="A2361" s="183"/>
      <c r="B2361" s="184"/>
      <c r="C2361" s="184"/>
      <c r="D2361" s="276"/>
    </row>
    <row r="2362" spans="1:4">
      <c r="A2362" s="183"/>
      <c r="B2362" s="184"/>
      <c r="C2362" s="184"/>
      <c r="D2362" s="276"/>
    </row>
    <row r="2363" spans="1:4">
      <c r="A2363" s="183"/>
      <c r="B2363" s="184"/>
      <c r="C2363" s="184"/>
      <c r="D2363" s="276"/>
    </row>
    <row r="2364" spans="1:4">
      <c r="A2364" s="183"/>
      <c r="B2364" s="184"/>
      <c r="C2364" s="184"/>
      <c r="D2364" s="276"/>
    </row>
    <row r="2365" spans="1:4">
      <c r="A2365" s="183"/>
      <c r="B2365" s="184"/>
      <c r="C2365" s="184"/>
      <c r="D2365" s="276"/>
    </row>
    <row r="2366" spans="1:4">
      <c r="A2366" s="183"/>
      <c r="B2366" s="184"/>
      <c r="C2366" s="184"/>
      <c r="D2366" s="276"/>
    </row>
    <row r="2367" spans="1:4">
      <c r="A2367" s="183"/>
      <c r="B2367" s="184"/>
      <c r="C2367" s="184"/>
      <c r="D2367" s="276"/>
    </row>
    <row r="2368" spans="1:4">
      <c r="A2368" s="183"/>
      <c r="B2368" s="184"/>
      <c r="C2368" s="184"/>
      <c r="D2368" s="276"/>
    </row>
    <row r="2369" spans="1:4">
      <c r="A2369" s="183"/>
      <c r="B2369" s="184"/>
      <c r="C2369" s="184"/>
      <c r="D2369" s="276"/>
    </row>
    <row r="2370" spans="1:4">
      <c r="A2370" s="183"/>
      <c r="B2370" s="184"/>
      <c r="C2370" s="184"/>
      <c r="D2370" s="276"/>
    </row>
    <row r="2371" spans="1:4">
      <c r="A2371" s="183"/>
      <c r="B2371" s="184"/>
      <c r="C2371" s="184"/>
      <c r="D2371" s="276"/>
    </row>
    <row r="2372" spans="1:4">
      <c r="A2372" s="183"/>
      <c r="B2372" s="184"/>
      <c r="C2372" s="184"/>
      <c r="D2372" s="276"/>
    </row>
    <row r="2373" spans="1:4">
      <c r="A2373" s="183"/>
      <c r="B2373" s="184"/>
      <c r="C2373" s="184"/>
      <c r="D2373" s="276"/>
    </row>
    <row r="2374" spans="1:4">
      <c r="A2374" s="183"/>
      <c r="B2374" s="184"/>
      <c r="C2374" s="184"/>
      <c r="D2374" s="276"/>
    </row>
    <row r="2375" spans="1:4">
      <c r="A2375" s="183"/>
      <c r="B2375" s="184"/>
      <c r="C2375" s="184"/>
      <c r="D2375" s="276"/>
    </row>
    <row r="2376" spans="1:4">
      <c r="A2376" s="183"/>
      <c r="B2376" s="184"/>
      <c r="C2376" s="184"/>
      <c r="D2376" s="276"/>
    </row>
    <row r="2377" spans="1:4">
      <c r="A2377" s="183"/>
      <c r="B2377" s="184"/>
      <c r="C2377" s="184"/>
      <c r="D2377" s="276"/>
    </row>
    <row r="2378" spans="1:4">
      <c r="A2378" s="183"/>
      <c r="B2378" s="184"/>
      <c r="C2378" s="184"/>
      <c r="D2378" s="276"/>
    </row>
    <row r="2379" spans="1:4">
      <c r="A2379" s="183"/>
      <c r="B2379" s="184"/>
      <c r="C2379" s="184"/>
      <c r="D2379" s="276"/>
    </row>
    <row r="2380" spans="1:4">
      <c r="A2380" s="183"/>
      <c r="B2380" s="184"/>
      <c r="C2380" s="184"/>
      <c r="D2380" s="276"/>
    </row>
    <row r="2381" spans="1:4">
      <c r="A2381" s="183"/>
      <c r="B2381" s="184"/>
      <c r="C2381" s="184"/>
      <c r="D2381" s="276"/>
    </row>
    <row r="2382" spans="1:4">
      <c r="A2382" s="183"/>
      <c r="B2382" s="184"/>
      <c r="C2382" s="184"/>
      <c r="D2382" s="276"/>
    </row>
    <row r="2383" spans="1:4">
      <c r="A2383" s="183"/>
      <c r="B2383" s="184"/>
      <c r="C2383" s="184"/>
      <c r="D2383" s="276"/>
    </row>
    <row r="2384" spans="1:4">
      <c r="A2384" s="183"/>
      <c r="B2384" s="184"/>
      <c r="C2384" s="184"/>
      <c r="D2384" s="276"/>
    </row>
    <row r="2385" spans="1:4">
      <c r="A2385" s="183"/>
      <c r="B2385" s="184"/>
      <c r="C2385" s="184"/>
      <c r="D2385" s="276"/>
    </row>
    <row r="2386" spans="1:4">
      <c r="A2386" s="183"/>
      <c r="B2386" s="184"/>
      <c r="C2386" s="184"/>
      <c r="D2386" s="276"/>
    </row>
    <row r="2387" spans="1:4">
      <c r="A2387" s="183"/>
      <c r="B2387" s="184"/>
      <c r="C2387" s="184"/>
      <c r="D2387" s="276"/>
    </row>
    <row r="2388" spans="1:4">
      <c r="A2388" s="183"/>
      <c r="B2388" s="184"/>
      <c r="C2388" s="184"/>
      <c r="D2388" s="276"/>
    </row>
    <row r="2389" spans="1:4">
      <c r="A2389" s="183"/>
      <c r="B2389" s="184"/>
      <c r="C2389" s="184"/>
      <c r="D2389" s="276"/>
    </row>
    <row r="2390" spans="1:4">
      <c r="A2390" s="183"/>
      <c r="B2390" s="184"/>
      <c r="C2390" s="184"/>
      <c r="D2390" s="276"/>
    </row>
    <row r="2391" spans="1:4">
      <c r="A2391" s="183"/>
      <c r="B2391" s="184"/>
      <c r="C2391" s="184"/>
      <c r="D2391" s="276"/>
    </row>
    <row r="2392" spans="1:4">
      <c r="A2392" s="183"/>
      <c r="B2392" s="184"/>
      <c r="C2392" s="184"/>
      <c r="D2392" s="276"/>
    </row>
    <row r="2393" spans="1:4">
      <c r="A2393" s="183"/>
      <c r="B2393" s="184"/>
      <c r="C2393" s="184"/>
      <c r="D2393" s="276"/>
    </row>
    <row r="2394" spans="1:4">
      <c r="A2394" s="183"/>
      <c r="B2394" s="184"/>
      <c r="C2394" s="184"/>
      <c r="D2394" s="276"/>
    </row>
    <row r="2395" spans="1:4">
      <c r="A2395" s="183"/>
      <c r="B2395" s="184"/>
      <c r="C2395" s="184"/>
      <c r="D2395" s="276"/>
    </row>
    <row r="2396" spans="1:4">
      <c r="A2396" s="183"/>
      <c r="B2396" s="184"/>
      <c r="C2396" s="184"/>
      <c r="D2396" s="276"/>
    </row>
    <row r="2397" spans="1:4">
      <c r="A2397" s="183"/>
      <c r="B2397" s="184"/>
      <c r="C2397" s="184"/>
      <c r="D2397" s="276"/>
    </row>
    <row r="2398" spans="1:4">
      <c r="A2398" s="183"/>
      <c r="B2398" s="184"/>
      <c r="C2398" s="184"/>
      <c r="D2398" s="276"/>
    </row>
    <row r="2399" spans="1:4">
      <c r="A2399" s="183"/>
      <c r="B2399" s="184"/>
      <c r="C2399" s="184"/>
      <c r="D2399" s="276"/>
    </row>
    <row r="2400" spans="1:4">
      <c r="A2400" s="183"/>
      <c r="B2400" s="184"/>
      <c r="C2400" s="184"/>
      <c r="D2400" s="276"/>
    </row>
    <row r="2401" spans="1:4">
      <c r="A2401" s="183"/>
      <c r="B2401" s="184"/>
      <c r="C2401" s="184"/>
      <c r="D2401" s="276"/>
    </row>
    <row r="2402" spans="1:4">
      <c r="A2402" s="183"/>
      <c r="B2402" s="184"/>
      <c r="C2402" s="184"/>
      <c r="D2402" s="276"/>
    </row>
    <row r="2403" spans="1:4">
      <c r="A2403" s="183"/>
      <c r="B2403" s="184"/>
      <c r="C2403" s="184"/>
      <c r="D2403" s="276"/>
    </row>
    <row r="2404" spans="1:4">
      <c r="A2404" s="183"/>
      <c r="B2404" s="184"/>
      <c r="C2404" s="184"/>
      <c r="D2404" s="276"/>
    </row>
    <row r="2405" spans="1:4">
      <c r="A2405" s="183"/>
      <c r="B2405" s="184"/>
      <c r="C2405" s="184"/>
      <c r="D2405" s="276"/>
    </row>
    <row r="2406" spans="1:4">
      <c r="A2406" s="183"/>
      <c r="B2406" s="184"/>
      <c r="C2406" s="184"/>
      <c r="D2406" s="276"/>
    </row>
    <row r="2407" spans="1:4">
      <c r="A2407" s="183"/>
      <c r="B2407" s="184"/>
      <c r="C2407" s="184"/>
      <c r="D2407" s="276"/>
    </row>
    <row r="2408" spans="1:4">
      <c r="A2408" s="183"/>
      <c r="B2408" s="184"/>
      <c r="C2408" s="184"/>
      <c r="D2408" s="276"/>
    </row>
    <row r="2409" spans="1:4">
      <c r="A2409" s="183"/>
      <c r="B2409" s="184"/>
      <c r="C2409" s="184"/>
      <c r="D2409" s="276"/>
    </row>
    <row r="2410" spans="1:4">
      <c r="A2410" s="183"/>
      <c r="B2410" s="184"/>
      <c r="C2410" s="184"/>
      <c r="D2410" s="276"/>
    </row>
    <row r="2411" spans="1:4">
      <c r="A2411" s="183"/>
      <c r="B2411" s="184"/>
      <c r="C2411" s="184"/>
      <c r="D2411" s="276"/>
    </row>
    <row r="2412" spans="1:4">
      <c r="A2412" s="183"/>
      <c r="B2412" s="184"/>
      <c r="C2412" s="184"/>
      <c r="D2412" s="276"/>
    </row>
    <row r="2413" spans="1:4">
      <c r="A2413" s="183"/>
      <c r="B2413" s="184"/>
      <c r="C2413" s="184"/>
      <c r="D2413" s="276"/>
    </row>
    <row r="2414" spans="1:4">
      <c r="A2414" s="183"/>
      <c r="B2414" s="184"/>
      <c r="C2414" s="184"/>
      <c r="D2414" s="276"/>
    </row>
    <row r="2415" spans="1:4">
      <c r="A2415" s="183"/>
      <c r="B2415" s="184"/>
      <c r="C2415" s="184"/>
      <c r="D2415" s="276"/>
    </row>
    <row r="2416" spans="1:4">
      <c r="A2416" s="183"/>
      <c r="B2416" s="184"/>
      <c r="C2416" s="184"/>
      <c r="D2416" s="276"/>
    </row>
    <row r="2417" spans="1:4">
      <c r="A2417" s="183"/>
      <c r="B2417" s="184"/>
      <c r="C2417" s="184"/>
      <c r="D2417" s="276"/>
    </row>
    <row r="2418" spans="1:4">
      <c r="A2418" s="183"/>
      <c r="B2418" s="184"/>
      <c r="C2418" s="184"/>
      <c r="D2418" s="276"/>
    </row>
    <row r="2419" spans="1:4">
      <c r="A2419" s="183"/>
      <c r="B2419" s="184"/>
      <c r="C2419" s="184"/>
      <c r="D2419" s="276"/>
    </row>
    <row r="2420" spans="1:4">
      <c r="A2420" s="183"/>
      <c r="B2420" s="184"/>
      <c r="C2420" s="184"/>
      <c r="D2420" s="276"/>
    </row>
    <row r="2421" spans="1:4">
      <c r="A2421" s="183"/>
      <c r="B2421" s="184"/>
      <c r="C2421" s="184"/>
      <c r="D2421" s="276"/>
    </row>
    <row r="2422" spans="1:4">
      <c r="A2422" s="183"/>
      <c r="B2422" s="184"/>
      <c r="C2422" s="184"/>
      <c r="D2422" s="276"/>
    </row>
    <row r="2423" spans="1:4">
      <c r="A2423" s="183"/>
      <c r="B2423" s="184"/>
      <c r="C2423" s="184"/>
      <c r="D2423" s="276"/>
    </row>
    <row r="2424" spans="1:4">
      <c r="A2424" s="183"/>
      <c r="B2424" s="184"/>
      <c r="C2424" s="184"/>
      <c r="D2424" s="276"/>
    </row>
    <row r="2425" spans="1:4">
      <c r="A2425" s="183"/>
      <c r="B2425" s="184"/>
      <c r="C2425" s="184"/>
      <c r="D2425" s="276"/>
    </row>
    <row r="2426" spans="1:4">
      <c r="A2426" s="183"/>
      <c r="B2426" s="184"/>
      <c r="C2426" s="184"/>
      <c r="D2426" s="276"/>
    </row>
    <row r="2427" spans="1:4">
      <c r="A2427" s="183"/>
      <c r="B2427" s="184"/>
      <c r="C2427" s="184"/>
      <c r="D2427" s="276"/>
    </row>
    <row r="2428" spans="1:4">
      <c r="A2428" s="183"/>
      <c r="B2428" s="184"/>
      <c r="C2428" s="184"/>
      <c r="D2428" s="276"/>
    </row>
    <row r="2429" spans="1:4">
      <c r="A2429" s="183"/>
      <c r="B2429" s="184"/>
      <c r="C2429" s="184"/>
      <c r="D2429" s="276"/>
    </row>
    <row r="2430" spans="1:4">
      <c r="A2430" s="183"/>
      <c r="B2430" s="184"/>
      <c r="C2430" s="184"/>
      <c r="D2430" s="276"/>
    </row>
    <row r="2431" spans="1:4">
      <c r="A2431" s="183"/>
      <c r="B2431" s="184"/>
      <c r="C2431" s="184"/>
      <c r="D2431" s="276"/>
    </row>
    <row r="2432" spans="1:4">
      <c r="A2432" s="183"/>
      <c r="B2432" s="184"/>
      <c r="C2432" s="184"/>
      <c r="D2432" s="276"/>
    </row>
    <row r="2433" spans="1:4">
      <c r="A2433" s="183"/>
      <c r="B2433" s="184"/>
      <c r="C2433" s="184"/>
      <c r="D2433" s="276"/>
    </row>
    <row r="2434" spans="1:4">
      <c r="A2434" s="183"/>
      <c r="B2434" s="184"/>
      <c r="C2434" s="184"/>
      <c r="D2434" s="276"/>
    </row>
    <row r="2435" spans="1:4">
      <c r="A2435" s="183"/>
      <c r="B2435" s="184"/>
      <c r="C2435" s="184"/>
      <c r="D2435" s="276"/>
    </row>
    <row r="2436" spans="1:4">
      <c r="A2436" s="183"/>
      <c r="B2436" s="184"/>
      <c r="C2436" s="184"/>
      <c r="D2436" s="276"/>
    </row>
    <row r="2437" spans="1:4">
      <c r="A2437" s="183"/>
      <c r="B2437" s="184"/>
      <c r="C2437" s="184"/>
      <c r="D2437" s="276"/>
    </row>
    <row r="2438" spans="1:4">
      <c r="A2438" s="183"/>
      <c r="B2438" s="184"/>
      <c r="C2438" s="184"/>
      <c r="D2438" s="276"/>
    </row>
    <row r="2439" spans="1:4">
      <c r="A2439" s="183"/>
      <c r="B2439" s="184"/>
      <c r="C2439" s="184"/>
      <c r="D2439" s="276"/>
    </row>
    <row r="2440" spans="1:4">
      <c r="A2440" s="183"/>
      <c r="B2440" s="184"/>
      <c r="C2440" s="184"/>
      <c r="D2440" s="276"/>
    </row>
    <row r="2441" spans="1:4">
      <c r="A2441" s="183"/>
      <c r="B2441" s="184"/>
      <c r="C2441" s="184"/>
      <c r="D2441" s="276"/>
    </row>
    <row r="2442" spans="1:4">
      <c r="A2442" s="183"/>
      <c r="B2442" s="184"/>
      <c r="C2442" s="184"/>
      <c r="D2442" s="276"/>
    </row>
    <row r="2443" spans="1:4">
      <c r="A2443" s="183"/>
      <c r="B2443" s="184"/>
      <c r="C2443" s="184"/>
      <c r="D2443" s="276"/>
    </row>
    <row r="2444" spans="1:4">
      <c r="A2444" s="183"/>
      <c r="B2444" s="184"/>
      <c r="C2444" s="184"/>
      <c r="D2444" s="276"/>
    </row>
    <row r="2445" spans="1:4">
      <c r="A2445" s="183"/>
      <c r="B2445" s="184"/>
      <c r="C2445" s="184"/>
      <c r="D2445" s="276"/>
    </row>
    <row r="2446" spans="1:4">
      <c r="A2446" s="183"/>
      <c r="B2446" s="184"/>
      <c r="C2446" s="184"/>
      <c r="D2446" s="276"/>
    </row>
    <row r="2447" spans="1:4">
      <c r="A2447" s="183"/>
      <c r="B2447" s="184"/>
      <c r="C2447" s="184"/>
      <c r="D2447" s="276"/>
    </row>
    <row r="2448" spans="1:4">
      <c r="A2448" s="183"/>
      <c r="B2448" s="184"/>
      <c r="C2448" s="184"/>
      <c r="D2448" s="276"/>
    </row>
    <row r="2449" spans="1:4">
      <c r="A2449" s="183"/>
      <c r="B2449" s="184"/>
      <c r="C2449" s="184"/>
      <c r="D2449" s="276"/>
    </row>
    <row r="2450" spans="1:4">
      <c r="A2450" s="183"/>
      <c r="B2450" s="184"/>
      <c r="C2450" s="184"/>
      <c r="D2450" s="276"/>
    </row>
    <row r="2451" spans="1:4">
      <c r="A2451" s="183"/>
      <c r="B2451" s="184"/>
      <c r="C2451" s="184"/>
      <c r="D2451" s="276"/>
    </row>
    <row r="2452" spans="1:4">
      <c r="A2452" s="183"/>
      <c r="B2452" s="184"/>
      <c r="C2452" s="184"/>
      <c r="D2452" s="276"/>
    </row>
    <row r="2453" spans="1:4">
      <c r="A2453" s="183"/>
      <c r="B2453" s="184"/>
      <c r="C2453" s="184"/>
      <c r="D2453" s="276"/>
    </row>
    <row r="2454" spans="1:4">
      <c r="A2454" s="183"/>
      <c r="B2454" s="184"/>
      <c r="C2454" s="184"/>
      <c r="D2454" s="276"/>
    </row>
    <row r="2455" spans="1:4">
      <c r="A2455" s="183"/>
      <c r="B2455" s="184"/>
      <c r="C2455" s="184"/>
      <c r="D2455" s="276"/>
    </row>
    <row r="2456" spans="1:4">
      <c r="A2456" s="183"/>
      <c r="B2456" s="184"/>
      <c r="C2456" s="184"/>
      <c r="D2456" s="276"/>
    </row>
    <row r="2457" spans="1:4">
      <c r="A2457" s="183"/>
      <c r="B2457" s="184"/>
      <c r="C2457" s="184"/>
      <c r="D2457" s="276"/>
    </row>
    <row r="2458" spans="1:4">
      <c r="A2458" s="183"/>
      <c r="B2458" s="184"/>
      <c r="C2458" s="184"/>
      <c r="D2458" s="276"/>
    </row>
    <row r="2459" spans="1:4">
      <c r="A2459" s="183"/>
      <c r="B2459" s="184"/>
      <c r="C2459" s="184"/>
      <c r="D2459" s="276"/>
    </row>
    <row r="2460" spans="1:4">
      <c r="A2460" s="183"/>
      <c r="B2460" s="184"/>
      <c r="C2460" s="184"/>
      <c r="D2460" s="276"/>
    </row>
    <row r="2461" spans="1:4">
      <c r="A2461" s="183"/>
      <c r="B2461" s="184"/>
      <c r="C2461" s="184"/>
      <c r="D2461" s="276"/>
    </row>
    <row r="2462" spans="1:4">
      <c r="A2462" s="183"/>
      <c r="B2462" s="184"/>
      <c r="C2462" s="184"/>
      <c r="D2462" s="276"/>
    </row>
    <row r="2463" spans="1:4">
      <c r="A2463" s="183"/>
      <c r="B2463" s="184"/>
      <c r="C2463" s="184"/>
      <c r="D2463" s="276"/>
    </row>
    <row r="2464" spans="1:4">
      <c r="A2464" s="183"/>
      <c r="B2464" s="184"/>
      <c r="C2464" s="184"/>
      <c r="D2464" s="276"/>
    </row>
    <row r="2465" spans="1:4">
      <c r="A2465" s="183"/>
      <c r="B2465" s="184"/>
      <c r="C2465" s="184"/>
      <c r="D2465" s="276"/>
    </row>
    <row r="2466" spans="1:4">
      <c r="A2466" s="183"/>
      <c r="B2466" s="184"/>
      <c r="C2466" s="184"/>
      <c r="D2466" s="276"/>
    </row>
    <row r="2467" spans="1:4">
      <c r="A2467" s="183"/>
      <c r="B2467" s="184"/>
      <c r="C2467" s="184"/>
      <c r="D2467" s="276"/>
    </row>
    <row r="2468" spans="1:4">
      <c r="A2468" s="183"/>
      <c r="B2468" s="184"/>
      <c r="C2468" s="184"/>
      <c r="D2468" s="276"/>
    </row>
    <row r="2469" spans="1:4">
      <c r="A2469" s="183"/>
      <c r="B2469" s="184"/>
      <c r="C2469" s="184"/>
      <c r="D2469" s="276"/>
    </row>
    <row r="2470" spans="1:4">
      <c r="A2470" s="183"/>
      <c r="B2470" s="184"/>
      <c r="C2470" s="184"/>
      <c r="D2470" s="276"/>
    </row>
    <row r="2471" spans="1:4">
      <c r="A2471" s="183"/>
      <c r="B2471" s="184"/>
      <c r="C2471" s="184"/>
      <c r="D2471" s="276"/>
    </row>
    <row r="2472" spans="1:4">
      <c r="A2472" s="183"/>
      <c r="B2472" s="184"/>
      <c r="C2472" s="184"/>
      <c r="D2472" s="276"/>
    </row>
    <row r="2473" spans="1:4">
      <c r="A2473" s="183"/>
      <c r="B2473" s="184"/>
      <c r="C2473" s="184"/>
      <c r="D2473" s="276"/>
    </row>
    <row r="2474" spans="1:4">
      <c r="A2474" s="183"/>
      <c r="B2474" s="184"/>
      <c r="C2474" s="184"/>
      <c r="D2474" s="276"/>
    </row>
    <row r="2475" spans="1:4">
      <c r="A2475" s="183"/>
      <c r="B2475" s="184"/>
      <c r="C2475" s="184"/>
      <c r="D2475" s="276"/>
    </row>
    <row r="2476" spans="1:4">
      <c r="A2476" s="183"/>
      <c r="B2476" s="184"/>
      <c r="C2476" s="184"/>
      <c r="D2476" s="276"/>
    </row>
    <row r="2477" spans="1:4">
      <c r="A2477" s="183"/>
      <c r="B2477" s="184"/>
      <c r="C2477" s="184"/>
      <c r="D2477" s="276"/>
    </row>
    <row r="2478" spans="1:4">
      <c r="A2478" s="183"/>
      <c r="B2478" s="184"/>
      <c r="C2478" s="184"/>
      <c r="D2478" s="276"/>
    </row>
    <row r="2479" spans="1:4">
      <c r="A2479" s="183"/>
      <c r="B2479" s="184"/>
      <c r="C2479" s="184"/>
      <c r="D2479" s="276"/>
    </row>
    <row r="2480" spans="1:4">
      <c r="A2480" s="183"/>
      <c r="B2480" s="184"/>
      <c r="C2480" s="184"/>
      <c r="D2480" s="276"/>
    </row>
    <row r="2481" spans="1:4">
      <c r="A2481" s="183"/>
      <c r="B2481" s="184"/>
      <c r="C2481" s="184"/>
      <c r="D2481" s="276"/>
    </row>
    <row r="2482" spans="1:4">
      <c r="A2482" s="183"/>
      <c r="B2482" s="184"/>
      <c r="C2482" s="184"/>
      <c r="D2482" s="276"/>
    </row>
    <row r="2483" spans="1:4">
      <c r="A2483" s="183"/>
      <c r="B2483" s="184"/>
      <c r="C2483" s="184"/>
      <c r="D2483" s="276"/>
    </row>
    <row r="2484" spans="1:4">
      <c r="A2484" s="183"/>
      <c r="B2484" s="184"/>
      <c r="C2484" s="184"/>
      <c r="D2484" s="276"/>
    </row>
    <row r="2485" spans="1:4">
      <c r="A2485" s="183"/>
      <c r="B2485" s="184"/>
      <c r="C2485" s="184"/>
      <c r="D2485" s="276"/>
    </row>
    <row r="2486" spans="1:4">
      <c r="A2486" s="183"/>
      <c r="B2486" s="184"/>
      <c r="C2486" s="184"/>
      <c r="D2486" s="276"/>
    </row>
    <row r="2487" spans="1:4">
      <c r="A2487" s="183"/>
      <c r="B2487" s="184"/>
      <c r="C2487" s="184"/>
      <c r="D2487" s="276"/>
    </row>
    <row r="2488" spans="1:4">
      <c r="A2488" s="183"/>
      <c r="B2488" s="184"/>
      <c r="C2488" s="184"/>
      <c r="D2488" s="276"/>
    </row>
    <row r="2489" spans="1:4">
      <c r="A2489" s="183"/>
      <c r="B2489" s="184"/>
      <c r="C2489" s="184"/>
      <c r="D2489" s="276"/>
    </row>
    <row r="2490" spans="1:4">
      <c r="A2490" s="183"/>
      <c r="B2490" s="184"/>
      <c r="C2490" s="184"/>
      <c r="D2490" s="276"/>
    </row>
    <row r="2491" spans="1:4">
      <c r="A2491" s="183"/>
      <c r="B2491" s="184"/>
      <c r="C2491" s="184"/>
      <c r="D2491" s="276"/>
    </row>
    <row r="2492" spans="1:4">
      <c r="A2492" s="183"/>
      <c r="B2492" s="184"/>
      <c r="C2492" s="184"/>
      <c r="D2492" s="276"/>
    </row>
    <row r="2493" spans="1:4">
      <c r="A2493" s="183"/>
      <c r="B2493" s="184"/>
      <c r="C2493" s="184"/>
      <c r="D2493" s="276"/>
    </row>
    <row r="2494" spans="1:4">
      <c r="A2494" s="183"/>
      <c r="B2494" s="184"/>
      <c r="C2494" s="184"/>
      <c r="D2494" s="276"/>
    </row>
    <row r="2495" spans="1:4">
      <c r="A2495" s="183"/>
      <c r="B2495" s="184"/>
      <c r="C2495" s="184"/>
      <c r="D2495" s="276"/>
    </row>
    <row r="2496" spans="1:4">
      <c r="A2496" s="183"/>
      <c r="B2496" s="184"/>
      <c r="C2496" s="184"/>
      <c r="D2496" s="276"/>
    </row>
    <row r="2497" spans="1:4">
      <c r="A2497" s="183"/>
      <c r="B2497" s="184"/>
      <c r="C2497" s="184"/>
      <c r="D2497" s="276"/>
    </row>
    <row r="2498" spans="1:4">
      <c r="A2498" s="183"/>
      <c r="B2498" s="184"/>
      <c r="C2498" s="184"/>
      <c r="D2498" s="276"/>
    </row>
    <row r="2499" spans="1:4">
      <c r="A2499" s="183"/>
      <c r="B2499" s="184"/>
      <c r="C2499" s="184"/>
      <c r="D2499" s="276"/>
    </row>
    <row r="2500" spans="1:4">
      <c r="A2500" s="183"/>
      <c r="B2500" s="184"/>
      <c r="C2500" s="184"/>
      <c r="D2500" s="276"/>
    </row>
    <row r="2501" spans="1:4">
      <c r="A2501" s="183"/>
      <c r="B2501" s="184"/>
      <c r="C2501" s="184"/>
      <c r="D2501" s="276"/>
    </row>
    <row r="2502" spans="1:4">
      <c r="A2502" s="183"/>
      <c r="B2502" s="184"/>
      <c r="C2502" s="184"/>
      <c r="D2502" s="276"/>
    </row>
    <row r="2503" spans="1:4">
      <c r="A2503" s="183"/>
      <c r="B2503" s="184"/>
      <c r="C2503" s="184"/>
      <c r="D2503" s="276"/>
    </row>
    <row r="2504" spans="1:4">
      <c r="A2504" s="183"/>
      <c r="B2504" s="184"/>
      <c r="C2504" s="184"/>
      <c r="D2504" s="276"/>
    </row>
    <row r="2505" spans="1:4">
      <c r="A2505" s="183"/>
      <c r="B2505" s="184"/>
      <c r="C2505" s="184"/>
      <c r="D2505" s="276"/>
    </row>
    <row r="2506" spans="1:4">
      <c r="A2506" s="183"/>
      <c r="B2506" s="184"/>
      <c r="C2506" s="184"/>
      <c r="D2506" s="276"/>
    </row>
    <row r="2507" spans="1:4">
      <c r="A2507" s="183"/>
      <c r="B2507" s="184"/>
      <c r="C2507" s="184"/>
      <c r="D2507" s="276"/>
    </row>
    <row r="2508" spans="1:4">
      <c r="A2508" s="183"/>
      <c r="B2508" s="184"/>
      <c r="C2508" s="184"/>
      <c r="D2508" s="276"/>
    </row>
    <row r="2509" spans="1:4">
      <c r="A2509" s="183"/>
      <c r="B2509" s="184"/>
      <c r="C2509" s="184"/>
      <c r="D2509" s="276"/>
    </row>
    <row r="2510" spans="1:4">
      <c r="A2510" s="183"/>
      <c r="B2510" s="184"/>
      <c r="C2510" s="184"/>
      <c r="D2510" s="276"/>
    </row>
    <row r="2511" spans="1:4">
      <c r="A2511" s="183"/>
      <c r="B2511" s="184"/>
      <c r="C2511" s="184"/>
      <c r="D2511" s="276"/>
    </row>
    <row r="2512" spans="1:4">
      <c r="A2512" s="183"/>
      <c r="B2512" s="184"/>
      <c r="C2512" s="184"/>
      <c r="D2512" s="276"/>
    </row>
    <row r="2513" spans="1:4">
      <c r="A2513" s="183"/>
      <c r="B2513" s="184"/>
      <c r="C2513" s="184"/>
      <c r="D2513" s="276"/>
    </row>
    <row r="2514" spans="1:4">
      <c r="A2514" s="183"/>
      <c r="B2514" s="184"/>
      <c r="C2514" s="184"/>
      <c r="D2514" s="276"/>
    </row>
    <row r="2515" spans="1:4">
      <c r="A2515" s="183"/>
      <c r="B2515" s="184"/>
      <c r="C2515" s="184"/>
      <c r="D2515" s="276"/>
    </row>
    <row r="2516" spans="1:4">
      <c r="A2516" s="183"/>
      <c r="B2516" s="184"/>
      <c r="C2516" s="184"/>
      <c r="D2516" s="276"/>
    </row>
    <row r="2517" spans="1:4">
      <c r="A2517" s="183"/>
      <c r="B2517" s="184"/>
      <c r="C2517" s="184"/>
      <c r="D2517" s="276"/>
    </row>
    <row r="2518" spans="1:4">
      <c r="A2518" s="183"/>
      <c r="B2518" s="184"/>
      <c r="C2518" s="184"/>
      <c r="D2518" s="276"/>
    </row>
    <row r="2519" spans="1:4">
      <c r="A2519" s="183"/>
      <c r="B2519" s="184"/>
      <c r="C2519" s="184"/>
      <c r="D2519" s="276"/>
    </row>
    <row r="2520" spans="1:4">
      <c r="A2520" s="183"/>
      <c r="B2520" s="184"/>
      <c r="C2520" s="184"/>
      <c r="D2520" s="276"/>
    </row>
    <row r="2521" spans="1:4">
      <c r="A2521" s="183"/>
      <c r="B2521" s="184"/>
      <c r="C2521" s="184"/>
      <c r="D2521" s="276"/>
    </row>
    <row r="2522" spans="1:4">
      <c r="A2522" s="183"/>
      <c r="B2522" s="184"/>
      <c r="C2522" s="184"/>
      <c r="D2522" s="276"/>
    </row>
    <row r="2523" spans="1:4">
      <c r="A2523" s="183"/>
      <c r="B2523" s="184"/>
      <c r="C2523" s="184"/>
      <c r="D2523" s="276"/>
    </row>
    <row r="2524" spans="1:4">
      <c r="A2524" s="183"/>
      <c r="B2524" s="184"/>
      <c r="C2524" s="184"/>
      <c r="D2524" s="276"/>
    </row>
    <row r="2525" spans="1:4">
      <c r="A2525" s="183"/>
      <c r="B2525" s="184"/>
      <c r="C2525" s="184"/>
      <c r="D2525" s="276"/>
    </row>
    <row r="2526" spans="1:4">
      <c r="A2526" s="183"/>
      <c r="B2526" s="184"/>
      <c r="C2526" s="184"/>
      <c r="D2526" s="276"/>
    </row>
    <row r="2527" spans="1:4">
      <c r="A2527" s="183"/>
      <c r="B2527" s="184"/>
      <c r="C2527" s="184"/>
      <c r="D2527" s="276"/>
    </row>
    <row r="2528" spans="1:4">
      <c r="A2528" s="183"/>
      <c r="B2528" s="184"/>
      <c r="C2528" s="184"/>
      <c r="D2528" s="276"/>
    </row>
    <row r="2529" spans="1:4">
      <c r="A2529" s="183"/>
      <c r="B2529" s="184"/>
      <c r="C2529" s="184"/>
      <c r="D2529" s="276"/>
    </row>
    <row r="2530" spans="1:4">
      <c r="A2530" s="183"/>
      <c r="B2530" s="184"/>
      <c r="C2530" s="184"/>
      <c r="D2530" s="276"/>
    </row>
    <row r="2531" spans="1:4">
      <c r="A2531" s="183"/>
      <c r="B2531" s="184"/>
      <c r="C2531" s="184"/>
      <c r="D2531" s="276"/>
    </row>
    <row r="2532" spans="1:4">
      <c r="A2532" s="183"/>
      <c r="B2532" s="184"/>
      <c r="C2532" s="184"/>
      <c r="D2532" s="276"/>
    </row>
    <row r="2533" spans="1:4">
      <c r="A2533" s="183"/>
      <c r="B2533" s="184"/>
      <c r="C2533" s="184"/>
      <c r="D2533" s="276"/>
    </row>
    <row r="2534" spans="1:4">
      <c r="A2534" s="183"/>
      <c r="B2534" s="184"/>
      <c r="C2534" s="184"/>
      <c r="D2534" s="276"/>
    </row>
    <row r="2535" spans="1:4">
      <c r="A2535" s="183"/>
      <c r="B2535" s="184"/>
      <c r="C2535" s="184"/>
      <c r="D2535" s="276"/>
    </row>
    <row r="2536" spans="1:4">
      <c r="A2536" s="183"/>
      <c r="B2536" s="184"/>
      <c r="C2536" s="184"/>
      <c r="D2536" s="276"/>
    </row>
    <row r="2537" spans="1:4">
      <c r="A2537" s="183"/>
      <c r="B2537" s="184"/>
      <c r="C2537" s="184"/>
      <c r="D2537" s="276"/>
    </row>
    <row r="2538" spans="1:4">
      <c r="A2538" s="183"/>
      <c r="B2538" s="184"/>
      <c r="C2538" s="184"/>
      <c r="D2538" s="276"/>
    </row>
    <row r="2539" spans="1:4">
      <c r="A2539" s="183"/>
      <c r="B2539" s="184"/>
      <c r="C2539" s="184"/>
      <c r="D2539" s="276"/>
    </row>
    <row r="2540" spans="1:4">
      <c r="A2540" s="183"/>
      <c r="B2540" s="184"/>
      <c r="C2540" s="184"/>
      <c r="D2540" s="276"/>
    </row>
    <row r="2541" spans="1:4">
      <c r="A2541" s="183"/>
      <c r="B2541" s="184"/>
      <c r="C2541" s="184"/>
      <c r="D2541" s="276"/>
    </row>
    <row r="2542" spans="1:4">
      <c r="A2542" s="183"/>
      <c r="B2542" s="184"/>
      <c r="C2542" s="184"/>
      <c r="D2542" s="276"/>
    </row>
    <row r="2543" spans="1:4">
      <c r="A2543" s="183"/>
      <c r="B2543" s="184"/>
      <c r="C2543" s="184"/>
      <c r="D2543" s="276"/>
    </row>
    <row r="2544" spans="1:4">
      <c r="A2544" s="183"/>
      <c r="B2544" s="184"/>
      <c r="C2544" s="184"/>
      <c r="D2544" s="276"/>
    </row>
    <row r="2545" spans="1:4">
      <c r="A2545" s="183"/>
      <c r="B2545" s="184"/>
      <c r="C2545" s="184"/>
      <c r="D2545" s="276"/>
    </row>
    <row r="2546" spans="1:4">
      <c r="A2546" s="183"/>
      <c r="B2546" s="184"/>
      <c r="C2546" s="184"/>
      <c r="D2546" s="276"/>
    </row>
    <row r="2547" spans="1:4">
      <c r="A2547" s="183"/>
      <c r="B2547" s="184"/>
      <c r="C2547" s="184"/>
      <c r="D2547" s="276"/>
    </row>
    <row r="2548" spans="1:4">
      <c r="A2548" s="183"/>
      <c r="B2548" s="184"/>
      <c r="C2548" s="184"/>
      <c r="D2548" s="276"/>
    </row>
    <row r="2549" spans="1:4">
      <c r="A2549" s="183"/>
      <c r="B2549" s="184"/>
      <c r="C2549" s="184"/>
      <c r="D2549" s="276"/>
    </row>
    <row r="2550" spans="1:4">
      <c r="A2550" s="183"/>
      <c r="B2550" s="184"/>
      <c r="C2550" s="184"/>
      <c r="D2550" s="276"/>
    </row>
    <row r="2551" spans="1:4">
      <c r="A2551" s="183"/>
      <c r="B2551" s="184"/>
      <c r="C2551" s="184"/>
      <c r="D2551" s="276"/>
    </row>
    <row r="2552" spans="1:4">
      <c r="A2552" s="183"/>
      <c r="B2552" s="184"/>
      <c r="C2552" s="184"/>
      <c r="D2552" s="276"/>
    </row>
    <row r="2553" spans="1:4">
      <c r="A2553" s="183"/>
      <c r="B2553" s="184"/>
      <c r="C2553" s="184"/>
      <c r="D2553" s="276"/>
    </row>
    <row r="2554" spans="1:4">
      <c r="A2554" s="183"/>
      <c r="B2554" s="184"/>
      <c r="C2554" s="184"/>
      <c r="D2554" s="276"/>
    </row>
    <row r="2555" spans="1:4">
      <c r="A2555" s="183"/>
      <c r="B2555" s="184"/>
      <c r="C2555" s="184"/>
      <c r="D2555" s="276"/>
    </row>
    <row r="2556" spans="1:4">
      <c r="A2556" s="183"/>
      <c r="B2556" s="184"/>
      <c r="C2556" s="184"/>
      <c r="D2556" s="276"/>
    </row>
    <row r="2557" spans="1:4">
      <c r="A2557" s="183"/>
      <c r="B2557" s="184"/>
      <c r="C2557" s="184"/>
      <c r="D2557" s="276"/>
    </row>
    <row r="2558" spans="1:4">
      <c r="A2558" s="183"/>
      <c r="B2558" s="184"/>
      <c r="C2558" s="184"/>
      <c r="D2558" s="276"/>
    </row>
    <row r="2559" spans="1:4">
      <c r="A2559" s="183"/>
      <c r="B2559" s="184"/>
      <c r="C2559" s="184"/>
      <c r="D2559" s="276"/>
    </row>
    <row r="2560" spans="1:4">
      <c r="A2560" s="183"/>
      <c r="B2560" s="184"/>
      <c r="C2560" s="184"/>
      <c r="D2560" s="276"/>
    </row>
    <row r="2561" spans="1:4">
      <c r="A2561" s="183"/>
      <c r="B2561" s="184"/>
      <c r="C2561" s="184"/>
      <c r="D2561" s="276"/>
    </row>
    <row r="2562" spans="1:4">
      <c r="A2562" s="183"/>
      <c r="B2562" s="184"/>
      <c r="C2562" s="184"/>
      <c r="D2562" s="276"/>
    </row>
    <row r="2563" spans="1:4">
      <c r="A2563" s="183"/>
      <c r="B2563" s="184"/>
      <c r="C2563" s="184"/>
      <c r="D2563" s="276"/>
    </row>
    <row r="2564" spans="1:4">
      <c r="A2564" s="183"/>
      <c r="B2564" s="184"/>
      <c r="C2564" s="184"/>
      <c r="D2564" s="276"/>
    </row>
    <row r="2565" spans="1:4">
      <c r="A2565" s="183"/>
      <c r="B2565" s="184"/>
      <c r="C2565" s="184"/>
      <c r="D2565" s="276"/>
    </row>
    <row r="2566" spans="1:4">
      <c r="A2566" s="183"/>
      <c r="B2566" s="184"/>
      <c r="C2566" s="184"/>
      <c r="D2566" s="276"/>
    </row>
    <row r="2567" spans="1:4">
      <c r="A2567" s="183"/>
      <c r="B2567" s="184"/>
      <c r="C2567" s="184"/>
      <c r="D2567" s="276"/>
    </row>
    <row r="2568" spans="1:4">
      <c r="A2568" s="183"/>
      <c r="B2568" s="184"/>
      <c r="C2568" s="184"/>
      <c r="D2568" s="276"/>
    </row>
    <row r="2569" spans="1:4">
      <c r="A2569" s="183"/>
      <c r="B2569" s="184"/>
      <c r="C2569" s="184"/>
      <c r="D2569" s="276"/>
    </row>
    <row r="2570" spans="1:4">
      <c r="A2570" s="183"/>
      <c r="B2570" s="184"/>
      <c r="C2570" s="184"/>
      <c r="D2570" s="276"/>
    </row>
    <row r="2571" spans="1:4">
      <c r="A2571" s="183"/>
      <c r="B2571" s="184"/>
      <c r="C2571" s="184"/>
      <c r="D2571" s="276"/>
    </row>
    <row r="2572" spans="1:4">
      <c r="A2572" s="183"/>
      <c r="B2572" s="184"/>
      <c r="C2572" s="184"/>
      <c r="D2572" s="276"/>
    </row>
    <row r="2573" spans="1:4">
      <c r="A2573" s="183"/>
      <c r="B2573" s="184"/>
      <c r="C2573" s="184"/>
      <c r="D2573" s="276"/>
    </row>
    <row r="2574" spans="1:4">
      <c r="A2574" s="183"/>
      <c r="B2574" s="184"/>
      <c r="C2574" s="184"/>
      <c r="D2574" s="276"/>
    </row>
    <row r="2575" spans="1:4">
      <c r="A2575" s="183"/>
      <c r="B2575" s="184"/>
      <c r="C2575" s="184"/>
      <c r="D2575" s="276"/>
    </row>
    <row r="2576" spans="1:4">
      <c r="A2576" s="183"/>
      <c r="B2576" s="184"/>
      <c r="C2576" s="184"/>
      <c r="D2576" s="276"/>
    </row>
    <row r="2577" spans="1:4">
      <c r="A2577" s="183"/>
      <c r="B2577" s="184"/>
      <c r="C2577" s="184"/>
      <c r="D2577" s="276"/>
    </row>
    <row r="2578" spans="1:4">
      <c r="A2578" s="183"/>
      <c r="B2578" s="184"/>
      <c r="C2578" s="184"/>
      <c r="D2578" s="276"/>
    </row>
    <row r="2579" spans="1:4">
      <c r="A2579" s="183"/>
      <c r="B2579" s="184"/>
      <c r="C2579" s="184"/>
      <c r="D2579" s="276"/>
    </row>
    <row r="2580" spans="1:4">
      <c r="A2580" s="183"/>
      <c r="B2580" s="184"/>
      <c r="C2580" s="184"/>
      <c r="D2580" s="276"/>
    </row>
    <row r="2581" spans="1:4">
      <c r="A2581" s="183"/>
      <c r="B2581" s="184"/>
      <c r="C2581" s="184"/>
      <c r="D2581" s="276"/>
    </row>
    <row r="2582" spans="1:4">
      <c r="A2582" s="183"/>
      <c r="B2582" s="184"/>
      <c r="C2582" s="184"/>
      <c r="D2582" s="276"/>
    </row>
    <row r="2583" spans="1:4">
      <c r="A2583" s="183"/>
      <c r="B2583" s="184"/>
      <c r="C2583" s="184"/>
      <c r="D2583" s="276"/>
    </row>
    <row r="2584" spans="1:4">
      <c r="A2584" s="183"/>
      <c r="B2584" s="184"/>
      <c r="C2584" s="184"/>
      <c r="D2584" s="276"/>
    </row>
    <row r="2585" spans="1:4">
      <c r="A2585" s="183"/>
      <c r="B2585" s="184"/>
      <c r="C2585" s="184"/>
      <c r="D2585" s="276"/>
    </row>
    <row r="2586" spans="1:4">
      <c r="A2586" s="183"/>
      <c r="B2586" s="184"/>
      <c r="C2586" s="184"/>
      <c r="D2586" s="276"/>
    </row>
    <row r="2587" spans="1:4">
      <c r="A2587" s="183"/>
      <c r="B2587" s="184"/>
      <c r="C2587" s="184"/>
      <c r="D2587" s="276"/>
    </row>
    <row r="2588" spans="1:4">
      <c r="A2588" s="183"/>
      <c r="B2588" s="184"/>
      <c r="C2588" s="184"/>
      <c r="D2588" s="276"/>
    </row>
    <row r="2589" spans="1:4">
      <c r="A2589" s="183"/>
      <c r="B2589" s="184"/>
      <c r="C2589" s="184"/>
      <c r="D2589" s="276"/>
    </row>
    <row r="2590" spans="1:4">
      <c r="A2590" s="183"/>
      <c r="B2590" s="184"/>
      <c r="C2590" s="184"/>
      <c r="D2590" s="276"/>
    </row>
    <row r="2591" spans="1:4">
      <c r="A2591" s="183"/>
      <c r="B2591" s="184"/>
      <c r="C2591" s="184"/>
      <c r="D2591" s="276"/>
    </row>
    <row r="2592" spans="1:4">
      <c r="A2592" s="183"/>
      <c r="B2592" s="184"/>
      <c r="C2592" s="184"/>
      <c r="D2592" s="276"/>
    </row>
    <row r="2593" spans="1:4">
      <c r="A2593" s="183"/>
      <c r="B2593" s="184"/>
      <c r="C2593" s="184"/>
      <c r="D2593" s="276"/>
    </row>
    <row r="2594" spans="1:4">
      <c r="A2594" s="183"/>
      <c r="B2594" s="184"/>
      <c r="C2594" s="184"/>
      <c r="D2594" s="276"/>
    </row>
    <row r="2595" spans="1:4">
      <c r="A2595" s="183"/>
      <c r="B2595" s="184"/>
      <c r="C2595" s="184"/>
      <c r="D2595" s="276"/>
    </row>
    <row r="2596" spans="1:4">
      <c r="A2596" s="183"/>
      <c r="B2596" s="184"/>
      <c r="C2596" s="184"/>
      <c r="D2596" s="276"/>
    </row>
    <row r="2597" spans="1:4">
      <c r="A2597" s="183"/>
      <c r="B2597" s="184"/>
      <c r="C2597" s="184"/>
      <c r="D2597" s="276"/>
    </row>
    <row r="2598" spans="1:4">
      <c r="A2598" s="183"/>
      <c r="B2598" s="184"/>
      <c r="C2598" s="184"/>
      <c r="D2598" s="276"/>
    </row>
    <row r="2599" spans="1:4">
      <c r="A2599" s="183"/>
      <c r="B2599" s="184"/>
      <c r="C2599" s="184"/>
      <c r="D2599" s="276"/>
    </row>
    <row r="2600" spans="1:4">
      <c r="A2600" s="183"/>
      <c r="B2600" s="184"/>
      <c r="C2600" s="184"/>
      <c r="D2600" s="276"/>
    </row>
    <row r="2601" spans="1:4">
      <c r="A2601" s="183"/>
      <c r="B2601" s="184"/>
      <c r="C2601" s="184"/>
      <c r="D2601" s="276"/>
    </row>
    <row r="2602" spans="1:4">
      <c r="A2602" s="183"/>
      <c r="B2602" s="184"/>
      <c r="C2602" s="184"/>
      <c r="D2602" s="276"/>
    </row>
    <row r="2603" spans="1:4">
      <c r="A2603" s="183"/>
      <c r="B2603" s="184"/>
      <c r="C2603" s="184"/>
      <c r="D2603" s="276"/>
    </row>
    <row r="2604" spans="1:4">
      <c r="A2604" s="183"/>
      <c r="B2604" s="184"/>
      <c r="C2604" s="184"/>
      <c r="D2604" s="276"/>
    </row>
    <row r="2605" spans="1:4">
      <c r="A2605" s="183"/>
      <c r="B2605" s="184"/>
      <c r="C2605" s="184"/>
      <c r="D2605" s="276"/>
    </row>
    <row r="2606" spans="1:4">
      <c r="A2606" s="183"/>
      <c r="B2606" s="184"/>
      <c r="C2606" s="184"/>
      <c r="D2606" s="276"/>
    </row>
    <row r="2607" spans="1:4">
      <c r="A2607" s="183"/>
      <c r="B2607" s="184"/>
      <c r="C2607" s="184"/>
      <c r="D2607" s="276"/>
    </row>
    <row r="2608" spans="1:4">
      <c r="A2608" s="183"/>
      <c r="B2608" s="184"/>
      <c r="C2608" s="184"/>
      <c r="D2608" s="276"/>
    </row>
    <row r="2609" spans="1:4">
      <c r="A2609" s="183"/>
      <c r="B2609" s="184"/>
      <c r="C2609" s="184"/>
      <c r="D2609" s="276"/>
    </row>
    <row r="2610" spans="1:4">
      <c r="A2610" s="183"/>
      <c r="B2610" s="184"/>
      <c r="C2610" s="184"/>
      <c r="D2610" s="276"/>
    </row>
    <row r="2611" spans="1:4">
      <c r="A2611" s="183"/>
      <c r="B2611" s="184"/>
      <c r="C2611" s="184"/>
      <c r="D2611" s="276"/>
    </row>
    <row r="2612" spans="1:4">
      <c r="A2612" s="183"/>
      <c r="B2612" s="184"/>
      <c r="C2612" s="184"/>
      <c r="D2612" s="276"/>
    </row>
    <row r="2613" spans="1:4">
      <c r="A2613" s="183"/>
      <c r="B2613" s="184"/>
      <c r="C2613" s="184"/>
      <c r="D2613" s="276"/>
    </row>
    <row r="2614" spans="1:4">
      <c r="A2614" s="183"/>
      <c r="B2614" s="184"/>
      <c r="C2614" s="184"/>
      <c r="D2614" s="276"/>
    </row>
    <row r="2615" spans="1:4">
      <c r="A2615" s="183"/>
      <c r="B2615" s="184"/>
      <c r="C2615" s="184"/>
      <c r="D2615" s="276"/>
    </row>
    <row r="2616" spans="1:4">
      <c r="A2616" s="183"/>
      <c r="B2616" s="184"/>
      <c r="C2616" s="184"/>
      <c r="D2616" s="276"/>
    </row>
    <row r="2617" spans="1:4">
      <c r="A2617" s="183"/>
      <c r="B2617" s="184"/>
      <c r="C2617" s="184"/>
      <c r="D2617" s="276"/>
    </row>
    <row r="2618" spans="1:4">
      <c r="A2618" s="183"/>
      <c r="B2618" s="184"/>
      <c r="C2618" s="184"/>
      <c r="D2618" s="276"/>
    </row>
    <row r="2619" spans="1:4">
      <c r="A2619" s="183"/>
      <c r="B2619" s="184"/>
      <c r="C2619" s="184"/>
      <c r="D2619" s="276"/>
    </row>
    <row r="2620" spans="1:4">
      <c r="A2620" s="183"/>
      <c r="B2620" s="184"/>
      <c r="C2620" s="184"/>
      <c r="D2620" s="276"/>
    </row>
    <row r="2621" spans="1:4">
      <c r="A2621" s="183"/>
      <c r="B2621" s="184"/>
      <c r="C2621" s="184"/>
      <c r="D2621" s="276"/>
    </row>
    <row r="2622" spans="1:4">
      <c r="A2622" s="183"/>
      <c r="B2622" s="184"/>
      <c r="C2622" s="184"/>
      <c r="D2622" s="276"/>
    </row>
    <row r="2623" spans="1:4">
      <c r="A2623" s="183"/>
      <c r="B2623" s="184"/>
      <c r="C2623" s="184"/>
      <c r="D2623" s="276"/>
    </row>
    <row r="2624" spans="1:4">
      <c r="A2624" s="183"/>
      <c r="B2624" s="184"/>
      <c r="C2624" s="184"/>
      <c r="D2624" s="276"/>
    </row>
    <row r="2625" spans="1:4">
      <c r="A2625" s="183"/>
      <c r="B2625" s="184"/>
      <c r="C2625" s="184"/>
      <c r="D2625" s="276"/>
    </row>
    <row r="2626" spans="1:4">
      <c r="A2626" s="183"/>
      <c r="B2626" s="184"/>
      <c r="C2626" s="184"/>
      <c r="D2626" s="276"/>
    </row>
    <row r="2627" spans="1:4">
      <c r="A2627" s="183"/>
      <c r="B2627" s="184"/>
      <c r="C2627" s="184"/>
      <c r="D2627" s="276"/>
    </row>
    <row r="2628" spans="1:4">
      <c r="A2628" s="183"/>
      <c r="B2628" s="184"/>
      <c r="C2628" s="184"/>
      <c r="D2628" s="276"/>
    </row>
    <row r="2629" spans="1:4">
      <c r="A2629" s="183"/>
      <c r="B2629" s="184"/>
      <c r="C2629" s="184"/>
      <c r="D2629" s="276"/>
    </row>
    <row r="2630" spans="1:4">
      <c r="A2630" s="183"/>
      <c r="B2630" s="184"/>
      <c r="C2630" s="184"/>
      <c r="D2630" s="276"/>
    </row>
    <row r="2631" spans="1:4">
      <c r="A2631" s="183"/>
      <c r="B2631" s="184"/>
      <c r="C2631" s="184"/>
      <c r="D2631" s="276"/>
    </row>
    <row r="2632" spans="1:4">
      <c r="A2632" s="183"/>
      <c r="B2632" s="184"/>
      <c r="C2632" s="184"/>
      <c r="D2632" s="276"/>
    </row>
    <row r="2633" spans="1:4">
      <c r="A2633" s="183"/>
      <c r="B2633" s="184"/>
      <c r="C2633" s="184"/>
      <c r="D2633" s="276"/>
    </row>
    <row r="2634" spans="1:4">
      <c r="A2634" s="183"/>
      <c r="B2634" s="184"/>
      <c r="C2634" s="184"/>
      <c r="D2634" s="276"/>
    </row>
    <row r="2635" spans="1:4">
      <c r="A2635" s="183"/>
      <c r="B2635" s="184"/>
      <c r="C2635" s="184"/>
      <c r="D2635" s="276"/>
    </row>
    <row r="2636" spans="1:4">
      <c r="A2636" s="183"/>
      <c r="B2636" s="184"/>
      <c r="C2636" s="184"/>
      <c r="D2636" s="276"/>
    </row>
    <row r="2637" spans="1:4">
      <c r="A2637" s="183"/>
      <c r="B2637" s="184"/>
      <c r="C2637" s="184"/>
      <c r="D2637" s="276"/>
    </row>
    <row r="2638" spans="1:4">
      <c r="A2638" s="183"/>
      <c r="B2638" s="184"/>
      <c r="C2638" s="184"/>
      <c r="D2638" s="276"/>
    </row>
    <row r="2639" spans="1:4">
      <c r="A2639" s="183"/>
      <c r="B2639" s="184"/>
      <c r="C2639" s="184"/>
      <c r="D2639" s="276"/>
    </row>
    <row r="2640" spans="1:4">
      <c r="A2640" s="183"/>
      <c r="B2640" s="184"/>
      <c r="C2640" s="184"/>
      <c r="D2640" s="276"/>
    </row>
    <row r="2641" spans="1:4">
      <c r="A2641" s="183"/>
      <c r="B2641" s="184"/>
      <c r="C2641" s="184"/>
      <c r="D2641" s="276"/>
    </row>
    <row r="2642" spans="1:4">
      <c r="A2642" s="183"/>
      <c r="B2642" s="184"/>
      <c r="C2642" s="184"/>
      <c r="D2642" s="276"/>
    </row>
    <row r="2643" spans="1:4">
      <c r="A2643" s="183"/>
      <c r="B2643" s="184"/>
      <c r="C2643" s="184"/>
      <c r="D2643" s="276"/>
    </row>
    <row r="2644" spans="1:4">
      <c r="A2644" s="183"/>
      <c r="B2644" s="184"/>
      <c r="C2644" s="184"/>
      <c r="D2644" s="276"/>
    </row>
    <row r="2645" spans="1:4">
      <c r="A2645" s="183"/>
      <c r="B2645" s="184"/>
      <c r="C2645" s="184"/>
      <c r="D2645" s="276"/>
    </row>
    <row r="2646" spans="1:4">
      <c r="A2646" s="183"/>
      <c r="B2646" s="184"/>
      <c r="C2646" s="184"/>
      <c r="D2646" s="276"/>
    </row>
    <row r="2647" spans="1:4">
      <c r="A2647" s="183"/>
      <c r="B2647" s="184"/>
      <c r="C2647" s="184"/>
      <c r="D2647" s="276"/>
    </row>
    <row r="2648" spans="1:4">
      <c r="A2648" s="183"/>
      <c r="B2648" s="184"/>
      <c r="C2648" s="184"/>
      <c r="D2648" s="276"/>
    </row>
    <row r="2649" spans="1:4">
      <c r="A2649" s="183"/>
      <c r="B2649" s="184"/>
      <c r="C2649" s="184"/>
      <c r="D2649" s="276"/>
    </row>
    <row r="2650" spans="1:4">
      <c r="A2650" s="183"/>
      <c r="B2650" s="184"/>
      <c r="C2650" s="184"/>
      <c r="D2650" s="276"/>
    </row>
    <row r="2651" spans="1:4">
      <c r="A2651" s="183"/>
      <c r="B2651" s="184"/>
      <c r="C2651" s="184"/>
      <c r="D2651" s="276"/>
    </row>
    <row r="2652" spans="1:4">
      <c r="A2652" s="183"/>
      <c r="B2652" s="184"/>
      <c r="C2652" s="184"/>
      <c r="D2652" s="276"/>
    </row>
    <row r="2653" spans="1:4">
      <c r="A2653" s="183"/>
      <c r="B2653" s="184"/>
      <c r="C2653" s="184"/>
      <c r="D2653" s="276"/>
    </row>
    <row r="2654" spans="1:4">
      <c r="A2654" s="183"/>
      <c r="B2654" s="184"/>
      <c r="C2654" s="184"/>
      <c r="D2654" s="276"/>
    </row>
    <row r="2655" spans="1:4">
      <c r="A2655" s="183"/>
      <c r="B2655" s="184"/>
      <c r="C2655" s="184"/>
      <c r="D2655" s="276"/>
    </row>
    <row r="2656" spans="1:4">
      <c r="A2656" s="183"/>
      <c r="B2656" s="184"/>
      <c r="C2656" s="184"/>
      <c r="D2656" s="276"/>
    </row>
    <row r="2657" spans="1:4">
      <c r="A2657" s="183"/>
      <c r="B2657" s="184"/>
      <c r="C2657" s="184"/>
      <c r="D2657" s="276"/>
    </row>
    <row r="2658" spans="1:4">
      <c r="A2658" s="183"/>
      <c r="B2658" s="184"/>
      <c r="C2658" s="184"/>
      <c r="D2658" s="276"/>
    </row>
    <row r="2659" spans="1:4">
      <c r="A2659" s="183"/>
      <c r="B2659" s="184"/>
      <c r="C2659" s="184"/>
      <c r="D2659" s="276"/>
    </row>
    <row r="2660" spans="1:4">
      <c r="A2660" s="183"/>
      <c r="B2660" s="184"/>
      <c r="C2660" s="184"/>
      <c r="D2660" s="276"/>
    </row>
    <row r="2661" spans="1:4">
      <c r="A2661" s="183"/>
      <c r="B2661" s="184"/>
      <c r="C2661" s="184"/>
      <c r="D2661" s="276"/>
    </row>
    <row r="2662" spans="1:4">
      <c r="A2662" s="183"/>
      <c r="B2662" s="184"/>
      <c r="C2662" s="184"/>
      <c r="D2662" s="276"/>
    </row>
    <row r="2663" spans="1:4">
      <c r="A2663" s="183"/>
      <c r="B2663" s="184"/>
      <c r="C2663" s="184"/>
      <c r="D2663" s="276"/>
    </row>
    <row r="2664" spans="1:4">
      <c r="A2664" s="183"/>
      <c r="B2664" s="184"/>
      <c r="C2664" s="184"/>
      <c r="D2664" s="276"/>
    </row>
    <row r="2665" spans="1:4">
      <c r="A2665" s="183"/>
      <c r="B2665" s="184"/>
      <c r="C2665" s="184"/>
      <c r="D2665" s="276"/>
    </row>
    <row r="2666" spans="1:4">
      <c r="A2666" s="183"/>
      <c r="B2666" s="184"/>
      <c r="C2666" s="184"/>
      <c r="D2666" s="276"/>
    </row>
    <row r="2667" spans="1:4">
      <c r="A2667" s="183"/>
      <c r="B2667" s="184"/>
      <c r="C2667" s="184"/>
      <c r="D2667" s="276"/>
    </row>
    <row r="2668" spans="1:4">
      <c r="A2668" s="183"/>
      <c r="B2668" s="184"/>
      <c r="C2668" s="184"/>
      <c r="D2668" s="276"/>
    </row>
    <row r="2669" spans="1:4">
      <c r="A2669" s="183"/>
      <c r="B2669" s="184"/>
      <c r="C2669" s="184"/>
      <c r="D2669" s="276"/>
    </row>
    <row r="2670" spans="1:4">
      <c r="A2670" s="183"/>
      <c r="B2670" s="184"/>
      <c r="C2670" s="184"/>
      <c r="D2670" s="276"/>
    </row>
    <row r="2671" spans="1:4">
      <c r="A2671" s="183"/>
      <c r="B2671" s="184"/>
      <c r="C2671" s="184"/>
      <c r="D2671" s="276"/>
    </row>
    <row r="2672" spans="1:4">
      <c r="A2672" s="183"/>
      <c r="B2672" s="184"/>
      <c r="C2672" s="184"/>
      <c r="D2672" s="276"/>
    </row>
    <row r="2673" spans="1:4">
      <c r="A2673" s="183"/>
      <c r="B2673" s="184"/>
      <c r="C2673" s="184"/>
      <c r="D2673" s="276"/>
    </row>
    <row r="2674" spans="1:4">
      <c r="A2674" s="183"/>
      <c r="B2674" s="184"/>
      <c r="C2674" s="184"/>
      <c r="D2674" s="276"/>
    </row>
    <row r="2675" spans="1:4">
      <c r="A2675" s="183"/>
      <c r="B2675" s="184"/>
      <c r="C2675" s="184"/>
      <c r="D2675" s="276"/>
    </row>
    <row r="2676" spans="1:4">
      <c r="A2676" s="183"/>
      <c r="B2676" s="184"/>
      <c r="C2676" s="184"/>
      <c r="D2676" s="276"/>
    </row>
    <row r="2677" spans="1:4">
      <c r="A2677" s="183"/>
      <c r="B2677" s="184"/>
      <c r="C2677" s="184"/>
      <c r="D2677" s="276"/>
    </row>
    <row r="2678" spans="1:4">
      <c r="A2678" s="183"/>
      <c r="B2678" s="184"/>
      <c r="C2678" s="184"/>
      <c r="D2678" s="276"/>
    </row>
    <row r="2679" spans="1:4">
      <c r="A2679" s="183"/>
      <c r="B2679" s="184"/>
      <c r="C2679" s="184"/>
      <c r="D2679" s="276"/>
    </row>
    <row r="2680" spans="1:4">
      <c r="A2680" s="183"/>
      <c r="B2680" s="184"/>
      <c r="C2680" s="184"/>
      <c r="D2680" s="276"/>
    </row>
    <row r="2681" spans="1:4">
      <c r="A2681" s="183"/>
      <c r="B2681" s="184"/>
      <c r="C2681" s="184"/>
      <c r="D2681" s="276"/>
    </row>
    <row r="2682" spans="1:4">
      <c r="A2682" s="183"/>
      <c r="B2682" s="184"/>
      <c r="C2682" s="184"/>
      <c r="D2682" s="276"/>
    </row>
    <row r="2683" spans="1:4">
      <c r="A2683" s="183"/>
      <c r="B2683" s="184"/>
      <c r="C2683" s="184"/>
      <c r="D2683" s="276"/>
    </row>
    <row r="2684" spans="1:4">
      <c r="A2684" s="183"/>
      <c r="B2684" s="184"/>
      <c r="C2684" s="184"/>
      <c r="D2684" s="276"/>
    </row>
    <row r="2685" spans="1:4">
      <c r="A2685" s="183"/>
      <c r="B2685" s="184"/>
      <c r="C2685" s="184"/>
      <c r="D2685" s="276"/>
    </row>
    <row r="2686" spans="1:4">
      <c r="A2686" s="183"/>
      <c r="B2686" s="184"/>
      <c r="C2686" s="184"/>
      <c r="D2686" s="276"/>
    </row>
    <row r="2687" spans="1:4">
      <c r="A2687" s="183"/>
      <c r="B2687" s="184"/>
      <c r="C2687" s="184"/>
      <c r="D2687" s="276"/>
    </row>
    <row r="2688" spans="1:4">
      <c r="A2688" s="183"/>
      <c r="B2688" s="184"/>
      <c r="C2688" s="184"/>
      <c r="D2688" s="276"/>
    </row>
    <row r="2689" spans="1:4">
      <c r="A2689" s="183"/>
      <c r="B2689" s="184"/>
      <c r="C2689" s="184"/>
      <c r="D2689" s="276"/>
    </row>
    <row r="2690" spans="1:4">
      <c r="A2690" s="183"/>
      <c r="B2690" s="184"/>
      <c r="C2690" s="184"/>
      <c r="D2690" s="276"/>
    </row>
    <row r="2691" spans="1:4">
      <c r="A2691" s="183"/>
      <c r="B2691" s="184"/>
      <c r="C2691" s="184"/>
      <c r="D2691" s="276"/>
    </row>
    <row r="2692" spans="1:4">
      <c r="A2692" s="183"/>
      <c r="B2692" s="184"/>
      <c r="C2692" s="184"/>
      <c r="D2692" s="276"/>
    </row>
    <row r="2693" spans="1:4">
      <c r="A2693" s="183"/>
      <c r="B2693" s="184"/>
      <c r="C2693" s="184"/>
      <c r="D2693" s="276"/>
    </row>
    <row r="2694" spans="1:4">
      <c r="A2694" s="183"/>
      <c r="B2694" s="184"/>
      <c r="C2694" s="184"/>
      <c r="D2694" s="276"/>
    </row>
    <row r="2695" spans="1:4">
      <c r="A2695" s="183"/>
      <c r="B2695" s="184"/>
      <c r="C2695" s="184"/>
      <c r="D2695" s="276"/>
    </row>
    <row r="2696" spans="1:4">
      <c r="A2696" s="183"/>
      <c r="B2696" s="184"/>
      <c r="C2696" s="184"/>
      <c r="D2696" s="276"/>
    </row>
    <row r="2697" spans="1:4">
      <c r="A2697" s="183"/>
      <c r="B2697" s="184"/>
      <c r="C2697" s="184"/>
      <c r="D2697" s="276"/>
    </row>
    <row r="2698" spans="1:4">
      <c r="A2698" s="183"/>
      <c r="B2698" s="184"/>
      <c r="C2698" s="184"/>
      <c r="D2698" s="276"/>
    </row>
    <row r="2699" spans="1:4">
      <c r="A2699" s="183"/>
      <c r="B2699" s="184"/>
      <c r="C2699" s="184"/>
      <c r="D2699" s="276"/>
    </row>
    <row r="2700" spans="1:4">
      <c r="A2700" s="183"/>
      <c r="B2700" s="184"/>
      <c r="C2700" s="184"/>
      <c r="D2700" s="276"/>
    </row>
    <row r="2701" spans="1:4">
      <c r="A2701" s="183"/>
      <c r="B2701" s="184"/>
      <c r="C2701" s="184"/>
      <c r="D2701" s="276"/>
    </row>
    <row r="2702" spans="1:4">
      <c r="A2702" s="183"/>
      <c r="B2702" s="184"/>
      <c r="C2702" s="184"/>
      <c r="D2702" s="276"/>
    </row>
    <row r="2703" spans="1:4">
      <c r="A2703" s="183"/>
      <c r="B2703" s="184"/>
      <c r="C2703" s="184"/>
      <c r="D2703" s="276"/>
    </row>
    <row r="2704" spans="1:4">
      <c r="A2704" s="183"/>
      <c r="B2704" s="184"/>
      <c r="C2704" s="184"/>
      <c r="D2704" s="276"/>
    </row>
    <row r="2705" spans="1:4">
      <c r="A2705" s="183"/>
      <c r="B2705" s="184"/>
      <c r="C2705" s="184"/>
      <c r="D2705" s="276"/>
    </row>
    <row r="2706" spans="1:4">
      <c r="A2706" s="183"/>
      <c r="B2706" s="184"/>
      <c r="C2706" s="184"/>
      <c r="D2706" s="276"/>
    </row>
    <row r="2707" spans="1:4">
      <c r="A2707" s="183"/>
      <c r="B2707" s="184"/>
      <c r="C2707" s="184"/>
      <c r="D2707" s="276"/>
    </row>
    <row r="2708" spans="1:4">
      <c r="A2708" s="183"/>
      <c r="B2708" s="184"/>
      <c r="C2708" s="184"/>
      <c r="D2708" s="276"/>
    </row>
    <row r="2709" spans="1:4">
      <c r="A2709" s="183"/>
      <c r="B2709" s="184"/>
      <c r="C2709" s="184"/>
      <c r="D2709" s="276"/>
    </row>
    <row r="2710" spans="1:4">
      <c r="A2710" s="183"/>
      <c r="B2710" s="184"/>
      <c r="C2710" s="184"/>
      <c r="D2710" s="276"/>
    </row>
    <row r="2711" spans="1:4">
      <c r="A2711" s="183"/>
      <c r="B2711" s="184"/>
      <c r="C2711" s="184"/>
      <c r="D2711" s="276"/>
    </row>
    <row r="2712" spans="1:4">
      <c r="A2712" s="183"/>
      <c r="B2712" s="184"/>
      <c r="C2712" s="184"/>
      <c r="D2712" s="276"/>
    </row>
    <row r="2713" spans="1:4">
      <c r="A2713" s="183"/>
      <c r="B2713" s="184"/>
      <c r="C2713" s="184"/>
      <c r="D2713" s="276"/>
    </row>
    <row r="2714" spans="1:4">
      <c r="A2714" s="183"/>
      <c r="B2714" s="184"/>
      <c r="C2714" s="184"/>
      <c r="D2714" s="276"/>
    </row>
    <row r="2715" spans="1:4">
      <c r="A2715" s="183"/>
      <c r="B2715" s="184"/>
      <c r="C2715" s="184"/>
      <c r="D2715" s="276"/>
    </row>
    <row r="2716" spans="1:4">
      <c r="A2716" s="183"/>
      <c r="B2716" s="184"/>
      <c r="C2716" s="184"/>
      <c r="D2716" s="276"/>
    </row>
    <row r="2717" spans="1:4">
      <c r="A2717" s="183"/>
      <c r="B2717" s="184"/>
      <c r="C2717" s="184"/>
      <c r="D2717" s="276"/>
    </row>
    <row r="2718" spans="1:4">
      <c r="A2718" s="183"/>
      <c r="B2718" s="184"/>
      <c r="C2718" s="184"/>
      <c r="D2718" s="276"/>
    </row>
    <row r="2719" spans="1:4">
      <c r="A2719" s="183"/>
      <c r="B2719" s="184"/>
      <c r="C2719" s="184"/>
      <c r="D2719" s="276"/>
    </row>
    <row r="2720" spans="1:4">
      <c r="A2720" s="183"/>
      <c r="B2720" s="184"/>
      <c r="C2720" s="184"/>
      <c r="D2720" s="276"/>
    </row>
    <row r="2721" spans="1:4">
      <c r="A2721" s="183"/>
      <c r="B2721" s="184"/>
      <c r="C2721" s="184"/>
      <c r="D2721" s="276"/>
    </row>
    <row r="2722" spans="1:4">
      <c r="A2722" s="183"/>
      <c r="B2722" s="184"/>
      <c r="C2722" s="184"/>
      <c r="D2722" s="276"/>
    </row>
    <row r="2723" spans="1:4">
      <c r="A2723" s="183"/>
      <c r="B2723" s="184"/>
      <c r="C2723" s="184"/>
      <c r="D2723" s="276"/>
    </row>
    <row r="2724" spans="1:4">
      <c r="A2724" s="183"/>
      <c r="B2724" s="184"/>
      <c r="C2724" s="184"/>
      <c r="D2724" s="276"/>
    </row>
    <row r="2725" spans="1:4">
      <c r="A2725" s="183"/>
      <c r="B2725" s="184"/>
      <c r="C2725" s="184"/>
      <c r="D2725" s="276"/>
    </row>
    <row r="2726" spans="1:4">
      <c r="A2726" s="183"/>
      <c r="B2726" s="184"/>
      <c r="C2726" s="184"/>
      <c r="D2726" s="276"/>
    </row>
    <row r="2727" spans="1:4">
      <c r="A2727" s="183"/>
      <c r="B2727" s="184"/>
      <c r="C2727" s="184"/>
      <c r="D2727" s="276"/>
    </row>
    <row r="2728" spans="1:4">
      <c r="A2728" s="183"/>
      <c r="B2728" s="184"/>
      <c r="C2728" s="184"/>
      <c r="D2728" s="276"/>
    </row>
    <row r="2729" spans="1:4">
      <c r="A2729" s="183"/>
      <c r="B2729" s="184"/>
      <c r="C2729" s="184"/>
      <c r="D2729" s="276"/>
    </row>
    <row r="2730" spans="1:4">
      <c r="A2730" s="183"/>
      <c r="B2730" s="184"/>
      <c r="C2730" s="184"/>
      <c r="D2730" s="276"/>
    </row>
    <row r="2731" spans="1:4">
      <c r="A2731" s="183"/>
      <c r="B2731" s="184"/>
      <c r="C2731" s="184"/>
      <c r="D2731" s="276"/>
    </row>
    <row r="2732" spans="1:4">
      <c r="A2732" s="183"/>
      <c r="B2732" s="184"/>
      <c r="C2732" s="184"/>
      <c r="D2732" s="276"/>
    </row>
    <row r="2733" spans="1:4">
      <c r="A2733" s="183"/>
      <c r="B2733" s="184"/>
      <c r="C2733" s="184"/>
      <c r="D2733" s="276"/>
    </row>
    <row r="2734" spans="1:4">
      <c r="A2734" s="183"/>
      <c r="B2734" s="184"/>
      <c r="C2734" s="184"/>
      <c r="D2734" s="276"/>
    </row>
    <row r="2735" spans="1:4">
      <c r="A2735" s="183"/>
      <c r="B2735" s="184"/>
      <c r="C2735" s="184"/>
      <c r="D2735" s="276"/>
    </row>
    <row r="2736" spans="1:4">
      <c r="A2736" s="183"/>
      <c r="B2736" s="184"/>
      <c r="C2736" s="184"/>
      <c r="D2736" s="276"/>
    </row>
    <row r="2737" spans="1:4">
      <c r="A2737" s="183"/>
      <c r="B2737" s="184"/>
      <c r="C2737" s="184"/>
      <c r="D2737" s="276"/>
    </row>
    <row r="2738" spans="1:4">
      <c r="A2738" s="183"/>
      <c r="B2738" s="184"/>
      <c r="C2738" s="184"/>
      <c r="D2738" s="276"/>
    </row>
    <row r="2739" spans="1:4">
      <c r="A2739" s="183"/>
      <c r="B2739" s="184"/>
      <c r="C2739" s="184"/>
      <c r="D2739" s="276"/>
    </row>
    <row r="2740" spans="1:4">
      <c r="A2740" s="183"/>
      <c r="B2740" s="184"/>
      <c r="C2740" s="184"/>
      <c r="D2740" s="276"/>
    </row>
    <row r="2741" spans="1:4">
      <c r="A2741" s="183"/>
      <c r="B2741" s="184"/>
      <c r="C2741" s="184"/>
      <c r="D2741" s="276"/>
    </row>
    <row r="2742" spans="1:4">
      <c r="A2742" s="183"/>
      <c r="B2742" s="184"/>
      <c r="C2742" s="184"/>
      <c r="D2742" s="276"/>
    </row>
    <row r="2743" spans="1:4">
      <c r="A2743" s="183"/>
      <c r="B2743" s="184"/>
      <c r="C2743" s="184"/>
      <c r="D2743" s="276"/>
    </row>
    <row r="2744" spans="1:4">
      <c r="A2744" s="183"/>
      <c r="B2744" s="184"/>
      <c r="C2744" s="184"/>
      <c r="D2744" s="276"/>
    </row>
    <row r="2745" spans="1:4">
      <c r="A2745" s="183"/>
      <c r="B2745" s="184"/>
      <c r="C2745" s="184"/>
      <c r="D2745" s="276"/>
    </row>
    <row r="2746" spans="1:4">
      <c r="A2746" s="183"/>
      <c r="B2746" s="184"/>
      <c r="C2746" s="184"/>
      <c r="D2746" s="276"/>
    </row>
    <row r="2747" spans="1:4">
      <c r="A2747" s="183"/>
      <c r="B2747" s="184"/>
      <c r="C2747" s="184"/>
      <c r="D2747" s="276"/>
    </row>
    <row r="2748" spans="1:4">
      <c r="A2748" s="183"/>
      <c r="B2748" s="184"/>
      <c r="C2748" s="184"/>
      <c r="D2748" s="276"/>
    </row>
    <row r="2749" spans="1:4">
      <c r="A2749" s="183"/>
      <c r="B2749" s="184"/>
      <c r="C2749" s="184"/>
      <c r="D2749" s="276"/>
    </row>
    <row r="2750" spans="1:4">
      <c r="A2750" s="183"/>
      <c r="B2750" s="184"/>
      <c r="C2750" s="184"/>
      <c r="D2750" s="276"/>
    </row>
    <row r="2751" spans="1:4">
      <c r="A2751" s="183"/>
      <c r="B2751" s="184"/>
      <c r="C2751" s="184"/>
      <c r="D2751" s="276"/>
    </row>
    <row r="2752" spans="1:4">
      <c r="A2752" s="183"/>
      <c r="B2752" s="184"/>
      <c r="C2752" s="184"/>
      <c r="D2752" s="276"/>
    </row>
    <row r="2753" spans="1:4">
      <c r="A2753" s="183"/>
      <c r="B2753" s="184"/>
      <c r="C2753" s="184"/>
      <c r="D2753" s="276"/>
    </row>
    <row r="2754" spans="1:4">
      <c r="A2754" s="183"/>
      <c r="B2754" s="184"/>
      <c r="C2754" s="184"/>
      <c r="D2754" s="276"/>
    </row>
    <row r="2755" spans="1:4">
      <c r="A2755" s="183"/>
      <c r="B2755" s="184"/>
      <c r="C2755" s="184"/>
      <c r="D2755" s="276"/>
    </row>
    <row r="2756" spans="1:4">
      <c r="A2756" s="183"/>
      <c r="B2756" s="184"/>
      <c r="C2756" s="184"/>
      <c r="D2756" s="276"/>
    </row>
    <row r="2757" spans="1:4">
      <c r="A2757" s="183"/>
      <c r="B2757" s="184"/>
      <c r="C2757" s="184"/>
      <c r="D2757" s="276"/>
    </row>
    <row r="2758" spans="1:4">
      <c r="A2758" s="183"/>
      <c r="B2758" s="184"/>
      <c r="C2758" s="184"/>
      <c r="D2758" s="276"/>
    </row>
    <row r="2759" spans="1:4">
      <c r="A2759" s="183"/>
      <c r="B2759" s="184"/>
      <c r="C2759" s="184"/>
      <c r="D2759" s="276"/>
    </row>
    <row r="2760" spans="1:4">
      <c r="A2760" s="183"/>
      <c r="B2760" s="184"/>
      <c r="C2760" s="184"/>
      <c r="D2760" s="276"/>
    </row>
    <row r="2761" spans="1:4">
      <c r="A2761" s="183"/>
      <c r="B2761" s="184"/>
      <c r="C2761" s="184"/>
      <c r="D2761" s="276"/>
    </row>
    <row r="2762" spans="1:4">
      <c r="A2762" s="183"/>
      <c r="B2762" s="184"/>
      <c r="C2762" s="184"/>
      <c r="D2762" s="276"/>
    </row>
    <row r="2763" spans="1:4">
      <c r="A2763" s="183"/>
      <c r="B2763" s="184"/>
      <c r="C2763" s="184"/>
      <c r="D2763" s="276"/>
    </row>
    <row r="2764" spans="1:4">
      <c r="A2764" s="183"/>
      <c r="B2764" s="184"/>
      <c r="C2764" s="184"/>
      <c r="D2764" s="276"/>
    </row>
    <row r="2765" spans="1:4">
      <c r="A2765" s="183"/>
      <c r="B2765" s="184"/>
      <c r="C2765" s="184"/>
      <c r="D2765" s="276"/>
    </row>
    <row r="2766" spans="1:4">
      <c r="A2766" s="183"/>
      <c r="B2766" s="184"/>
      <c r="C2766" s="184"/>
      <c r="D2766" s="276"/>
    </row>
    <row r="2767" spans="1:4">
      <c r="A2767" s="183"/>
      <c r="B2767" s="184"/>
      <c r="C2767" s="184"/>
      <c r="D2767" s="276"/>
    </row>
    <row r="2768" spans="1:4">
      <c r="A2768" s="183"/>
      <c r="B2768" s="184"/>
      <c r="C2768" s="184"/>
      <c r="D2768" s="276"/>
    </row>
    <row r="2769" spans="1:4">
      <c r="A2769" s="183"/>
      <c r="B2769" s="184"/>
      <c r="C2769" s="184"/>
      <c r="D2769" s="276"/>
    </row>
    <row r="2770" spans="1:4">
      <c r="A2770" s="183"/>
      <c r="B2770" s="184"/>
      <c r="C2770" s="184"/>
      <c r="D2770" s="276"/>
    </row>
    <row r="2771" spans="1:4">
      <c r="A2771" s="183"/>
      <c r="B2771" s="184"/>
      <c r="C2771" s="184"/>
      <c r="D2771" s="276"/>
    </row>
    <row r="2772" spans="1:4">
      <c r="A2772" s="183"/>
      <c r="B2772" s="184"/>
      <c r="C2772" s="184"/>
      <c r="D2772" s="276"/>
    </row>
    <row r="2773" spans="1:4">
      <c r="A2773" s="183"/>
      <c r="B2773" s="184"/>
      <c r="C2773" s="184"/>
      <c r="D2773" s="276"/>
    </row>
    <row r="2774" spans="1:4">
      <c r="A2774" s="183"/>
      <c r="B2774" s="184"/>
      <c r="C2774" s="184"/>
      <c r="D2774" s="276"/>
    </row>
    <row r="2775" spans="1:4">
      <c r="A2775" s="183"/>
      <c r="B2775" s="184"/>
      <c r="C2775" s="184"/>
      <c r="D2775" s="276"/>
    </row>
    <row r="2776" spans="1:4">
      <c r="A2776" s="183"/>
      <c r="B2776" s="184"/>
      <c r="C2776" s="184"/>
      <c r="D2776" s="276"/>
    </row>
    <row r="2777" spans="1:4">
      <c r="A2777" s="183"/>
      <c r="B2777" s="184"/>
      <c r="C2777" s="184"/>
      <c r="D2777" s="276"/>
    </row>
    <row r="2778" spans="1:4">
      <c r="A2778" s="183"/>
      <c r="B2778" s="184"/>
      <c r="C2778" s="184"/>
      <c r="D2778" s="276"/>
    </row>
    <row r="2779" spans="1:4">
      <c r="A2779" s="183"/>
      <c r="B2779" s="184"/>
      <c r="C2779" s="184"/>
      <c r="D2779" s="276"/>
    </row>
    <row r="2780" spans="1:4">
      <c r="A2780" s="183"/>
      <c r="B2780" s="184"/>
      <c r="C2780" s="184"/>
      <c r="D2780" s="276"/>
    </row>
    <row r="2781" spans="1:4">
      <c r="A2781" s="183"/>
      <c r="B2781" s="184"/>
      <c r="C2781" s="184"/>
      <c r="D2781" s="276"/>
    </row>
    <row r="2782" spans="1:4">
      <c r="A2782" s="183"/>
      <c r="B2782" s="184"/>
      <c r="C2782" s="184"/>
      <c r="D2782" s="276"/>
    </row>
    <row r="2783" spans="1:4">
      <c r="A2783" s="183"/>
      <c r="B2783" s="184"/>
      <c r="C2783" s="184"/>
      <c r="D2783" s="276"/>
    </row>
    <row r="2784" spans="1:4">
      <c r="A2784" s="183"/>
      <c r="B2784" s="184"/>
      <c r="C2784" s="184"/>
      <c r="D2784" s="276"/>
    </row>
    <row r="2785" spans="1:4">
      <c r="A2785" s="183"/>
      <c r="B2785" s="184"/>
      <c r="C2785" s="184"/>
      <c r="D2785" s="276"/>
    </row>
    <row r="2786" spans="1:4">
      <c r="A2786" s="183"/>
      <c r="B2786" s="184"/>
      <c r="C2786" s="184"/>
      <c r="D2786" s="276"/>
    </row>
    <row r="2787" spans="1:4">
      <c r="A2787" s="183"/>
      <c r="B2787" s="184"/>
      <c r="C2787" s="184"/>
      <c r="D2787" s="276"/>
    </row>
    <row r="2788" spans="1:4">
      <c r="A2788" s="183"/>
      <c r="B2788" s="184"/>
      <c r="C2788" s="184"/>
      <c r="D2788" s="276"/>
    </row>
    <row r="2789" spans="1:4">
      <c r="A2789" s="183"/>
      <c r="B2789" s="184"/>
      <c r="C2789" s="184"/>
      <c r="D2789" s="276"/>
    </row>
    <row r="2790" spans="1:4">
      <c r="A2790" s="183"/>
      <c r="B2790" s="184"/>
      <c r="C2790" s="184"/>
      <c r="D2790" s="276"/>
    </row>
    <row r="2791" spans="1:4">
      <c r="A2791" s="183"/>
      <c r="B2791" s="184"/>
      <c r="C2791" s="184"/>
      <c r="D2791" s="276"/>
    </row>
    <row r="2792" spans="1:4">
      <c r="A2792" s="183"/>
      <c r="B2792" s="184"/>
      <c r="C2792" s="184"/>
      <c r="D2792" s="276"/>
    </row>
    <row r="2793" spans="1:4">
      <c r="A2793" s="183"/>
      <c r="B2793" s="184"/>
      <c r="C2793" s="184"/>
      <c r="D2793" s="276"/>
    </row>
    <row r="2794" spans="1:4">
      <c r="A2794" s="183"/>
      <c r="B2794" s="184"/>
      <c r="C2794" s="184"/>
      <c r="D2794" s="276"/>
    </row>
    <row r="2795" spans="1:4">
      <c r="A2795" s="183"/>
      <c r="B2795" s="184"/>
      <c r="C2795" s="184"/>
      <c r="D2795" s="276"/>
    </row>
    <row r="2796" spans="1:4">
      <c r="A2796" s="183"/>
      <c r="B2796" s="184"/>
      <c r="C2796" s="184"/>
      <c r="D2796" s="276"/>
    </row>
    <row r="2797" spans="1:4">
      <c r="A2797" s="183"/>
      <c r="B2797" s="184"/>
      <c r="C2797" s="184"/>
      <c r="D2797" s="276"/>
    </row>
    <row r="2798" spans="1:4">
      <c r="A2798" s="183"/>
      <c r="B2798" s="184"/>
      <c r="C2798" s="184"/>
      <c r="D2798" s="276"/>
    </row>
    <row r="2799" spans="1:4">
      <c r="A2799" s="183"/>
      <c r="B2799" s="184"/>
      <c r="C2799" s="184"/>
      <c r="D2799" s="276"/>
    </row>
    <row r="2800" spans="1:4">
      <c r="A2800" s="183"/>
      <c r="B2800" s="184"/>
      <c r="C2800" s="184"/>
      <c r="D2800" s="276"/>
    </row>
    <row r="2801" spans="1:4">
      <c r="A2801" s="183"/>
      <c r="B2801" s="184"/>
      <c r="C2801" s="184"/>
      <c r="D2801" s="276"/>
    </row>
    <row r="2802" spans="1:4">
      <c r="A2802" s="183"/>
      <c r="B2802" s="184"/>
      <c r="C2802" s="184"/>
      <c r="D2802" s="276"/>
    </row>
    <row r="2803" spans="1:4">
      <c r="A2803" s="183"/>
      <c r="B2803" s="184"/>
      <c r="C2803" s="184"/>
      <c r="D2803" s="276"/>
    </row>
    <row r="2804" spans="1:4">
      <c r="A2804" s="183"/>
      <c r="B2804" s="184"/>
      <c r="C2804" s="184"/>
      <c r="D2804" s="276"/>
    </row>
    <row r="2805" spans="1:4">
      <c r="A2805" s="183"/>
      <c r="B2805" s="184"/>
      <c r="C2805" s="184"/>
      <c r="D2805" s="276"/>
    </row>
    <row r="2806" spans="1:4">
      <c r="A2806" s="183"/>
      <c r="B2806" s="184"/>
      <c r="C2806" s="184"/>
      <c r="D2806" s="276"/>
    </row>
    <row r="2807" spans="1:4">
      <c r="A2807" s="183"/>
      <c r="B2807" s="184"/>
      <c r="C2807" s="184"/>
      <c r="D2807" s="276"/>
    </row>
    <row r="2808" spans="1:4">
      <c r="A2808" s="183"/>
      <c r="B2808" s="184"/>
      <c r="C2808" s="184"/>
      <c r="D2808" s="276"/>
    </row>
    <row r="2809" spans="1:4">
      <c r="A2809" s="183"/>
      <c r="B2809" s="184"/>
      <c r="C2809" s="184"/>
      <c r="D2809" s="276"/>
    </row>
    <row r="2810" spans="1:4">
      <c r="A2810" s="183"/>
      <c r="B2810" s="184"/>
      <c r="C2810" s="184"/>
      <c r="D2810" s="276"/>
    </row>
    <row r="2811" spans="1:4">
      <c r="A2811" s="183"/>
      <c r="B2811" s="184"/>
      <c r="C2811" s="184"/>
      <c r="D2811" s="276"/>
    </row>
    <row r="2812" spans="1:4">
      <c r="A2812" s="183"/>
      <c r="B2812" s="184"/>
      <c r="C2812" s="184"/>
      <c r="D2812" s="276"/>
    </row>
    <row r="2813" spans="1:4">
      <c r="A2813" s="183"/>
      <c r="B2813" s="184"/>
      <c r="C2813" s="184"/>
      <c r="D2813" s="276"/>
    </row>
    <row r="2814" spans="1:4">
      <c r="A2814" s="183"/>
      <c r="B2814" s="184"/>
      <c r="C2814" s="184"/>
      <c r="D2814" s="276"/>
    </row>
    <row r="2815" spans="1:4">
      <c r="A2815" s="183"/>
      <c r="B2815" s="184"/>
      <c r="C2815" s="184"/>
      <c r="D2815" s="276"/>
    </row>
    <row r="2816" spans="1:4">
      <c r="A2816" s="183"/>
      <c r="B2816" s="184"/>
      <c r="C2816" s="184"/>
      <c r="D2816" s="276"/>
    </row>
    <row r="2817" spans="1:4">
      <c r="A2817" s="183"/>
      <c r="B2817" s="184"/>
      <c r="C2817" s="184"/>
      <c r="D2817" s="276"/>
    </row>
    <row r="2818" spans="1:4">
      <c r="A2818" s="183"/>
      <c r="B2818" s="184"/>
      <c r="C2818" s="184"/>
      <c r="D2818" s="276"/>
    </row>
    <row r="2819" spans="1:4">
      <c r="A2819" s="183"/>
      <c r="B2819" s="184"/>
      <c r="C2819" s="184"/>
      <c r="D2819" s="276"/>
    </row>
    <row r="2820" spans="1:4">
      <c r="A2820" s="183"/>
      <c r="B2820" s="184"/>
      <c r="C2820" s="184"/>
      <c r="D2820" s="276"/>
    </row>
    <row r="2821" spans="1:4">
      <c r="A2821" s="183"/>
      <c r="B2821" s="184"/>
      <c r="C2821" s="184"/>
      <c r="D2821" s="276"/>
    </row>
    <row r="2822" spans="1:4">
      <c r="A2822" s="183"/>
      <c r="B2822" s="184"/>
      <c r="C2822" s="184"/>
      <c r="D2822" s="276"/>
    </row>
    <row r="2823" spans="1:4">
      <c r="A2823" s="183"/>
      <c r="B2823" s="184"/>
      <c r="C2823" s="184"/>
      <c r="D2823" s="276"/>
    </row>
    <row r="2824" spans="1:4">
      <c r="A2824" s="183"/>
      <c r="B2824" s="184"/>
      <c r="C2824" s="184"/>
      <c r="D2824" s="276"/>
    </row>
    <row r="2825" spans="1:4">
      <c r="A2825" s="183"/>
      <c r="B2825" s="184"/>
      <c r="C2825" s="184"/>
      <c r="D2825" s="276"/>
    </row>
    <row r="2826" spans="1:4">
      <c r="A2826" s="183"/>
      <c r="B2826" s="184"/>
      <c r="C2826" s="184"/>
      <c r="D2826" s="276"/>
    </row>
    <row r="2827" spans="1:4">
      <c r="A2827" s="183"/>
      <c r="B2827" s="184"/>
      <c r="C2827" s="184"/>
      <c r="D2827" s="276"/>
    </row>
    <row r="2828" spans="1:4">
      <c r="A2828" s="183"/>
      <c r="B2828" s="184"/>
      <c r="C2828" s="184"/>
      <c r="D2828" s="276"/>
    </row>
    <row r="2829" spans="1:4">
      <c r="A2829" s="183"/>
      <c r="B2829" s="184"/>
      <c r="C2829" s="184"/>
      <c r="D2829" s="276"/>
    </row>
    <row r="2830" spans="1:4">
      <c r="A2830" s="183"/>
      <c r="B2830" s="184"/>
      <c r="C2830" s="184"/>
      <c r="D2830" s="276"/>
    </row>
    <row r="2831" spans="1:4">
      <c r="A2831" s="183"/>
      <c r="B2831" s="184"/>
      <c r="C2831" s="184"/>
      <c r="D2831" s="276"/>
    </row>
    <row r="2832" spans="1:4">
      <c r="A2832" s="183"/>
      <c r="B2832" s="184"/>
      <c r="C2832" s="184"/>
      <c r="D2832" s="276"/>
    </row>
    <row r="2833" spans="1:4">
      <c r="A2833" s="183"/>
      <c r="B2833" s="184"/>
      <c r="C2833" s="184"/>
      <c r="D2833" s="276"/>
    </row>
    <row r="2834" spans="1:4">
      <c r="A2834" s="183"/>
      <c r="B2834" s="184"/>
      <c r="C2834" s="184"/>
      <c r="D2834" s="276"/>
    </row>
    <row r="2835" spans="1:4">
      <c r="A2835" s="183"/>
      <c r="B2835" s="184"/>
      <c r="C2835" s="184"/>
      <c r="D2835" s="276"/>
    </row>
    <row r="2836" spans="1:4">
      <c r="A2836" s="183"/>
      <c r="B2836" s="184"/>
      <c r="C2836" s="184"/>
      <c r="D2836" s="276"/>
    </row>
    <row r="2837" spans="1:4">
      <c r="A2837" s="183"/>
      <c r="B2837" s="184"/>
      <c r="C2837" s="184"/>
      <c r="D2837" s="276"/>
    </row>
    <row r="2838" spans="1:4">
      <c r="A2838" s="183"/>
      <c r="B2838" s="184"/>
      <c r="C2838" s="184"/>
      <c r="D2838" s="276"/>
    </row>
    <row r="2839" spans="1:4">
      <c r="A2839" s="183"/>
      <c r="B2839" s="184"/>
      <c r="C2839" s="184"/>
      <c r="D2839" s="276"/>
    </row>
    <row r="2840" spans="1:4">
      <c r="A2840" s="183"/>
      <c r="B2840" s="184"/>
      <c r="C2840" s="184"/>
      <c r="D2840" s="276"/>
    </row>
    <row r="2841" spans="1:4">
      <c r="A2841" s="183"/>
      <c r="B2841" s="184"/>
      <c r="C2841" s="184"/>
      <c r="D2841" s="276"/>
    </row>
    <row r="2842" spans="1:4">
      <c r="A2842" s="183"/>
      <c r="B2842" s="184"/>
      <c r="C2842" s="184"/>
      <c r="D2842" s="276"/>
    </row>
    <row r="2843" spans="1:4">
      <c r="A2843" s="183"/>
      <c r="B2843" s="184"/>
      <c r="C2843" s="184"/>
      <c r="D2843" s="276"/>
    </row>
    <row r="2844" spans="1:4">
      <c r="A2844" s="183"/>
      <c r="B2844" s="184"/>
      <c r="C2844" s="184"/>
      <c r="D2844" s="276"/>
    </row>
    <row r="2845" spans="1:4">
      <c r="A2845" s="183"/>
      <c r="B2845" s="184"/>
      <c r="C2845" s="184"/>
      <c r="D2845" s="276"/>
    </row>
    <row r="2846" spans="1:4">
      <c r="A2846" s="183"/>
      <c r="B2846" s="184"/>
      <c r="C2846" s="184"/>
      <c r="D2846" s="276"/>
    </row>
    <row r="2847" spans="1:4">
      <c r="A2847" s="183"/>
      <c r="B2847" s="184"/>
      <c r="C2847" s="184"/>
      <c r="D2847" s="276"/>
    </row>
    <row r="2848" spans="1:4">
      <c r="A2848" s="183"/>
      <c r="B2848" s="184"/>
      <c r="C2848" s="184"/>
      <c r="D2848" s="276"/>
    </row>
    <row r="2849" spans="1:4">
      <c r="A2849" s="183"/>
      <c r="B2849" s="184"/>
      <c r="C2849" s="184"/>
      <c r="D2849" s="276"/>
    </row>
    <row r="2850" spans="1:4">
      <c r="A2850" s="183"/>
      <c r="B2850" s="184"/>
      <c r="C2850" s="184"/>
      <c r="D2850" s="276"/>
    </row>
    <row r="2851" spans="1:4">
      <c r="A2851" s="183"/>
      <c r="B2851" s="184"/>
      <c r="C2851" s="184"/>
      <c r="D2851" s="276"/>
    </row>
    <row r="2852" spans="1:4">
      <c r="A2852" s="183"/>
      <c r="B2852" s="184"/>
      <c r="C2852" s="184"/>
      <c r="D2852" s="276"/>
    </row>
    <row r="2853" spans="1:4">
      <c r="A2853" s="183"/>
      <c r="B2853" s="184"/>
      <c r="C2853" s="184"/>
      <c r="D2853" s="276"/>
    </row>
    <row r="2854" spans="1:4">
      <c r="A2854" s="183"/>
      <c r="B2854" s="184"/>
      <c r="C2854" s="184"/>
      <c r="D2854" s="276"/>
    </row>
    <row r="2855" spans="1:4">
      <c r="A2855" s="183"/>
      <c r="B2855" s="184"/>
      <c r="C2855" s="184"/>
      <c r="D2855" s="276"/>
    </row>
    <row r="2856" spans="1:4">
      <c r="A2856" s="183"/>
      <c r="B2856" s="184"/>
      <c r="C2856" s="184"/>
      <c r="D2856" s="276"/>
    </row>
    <row r="2857" spans="1:4">
      <c r="A2857" s="183"/>
      <c r="B2857" s="184"/>
      <c r="C2857" s="184"/>
      <c r="D2857" s="276"/>
    </row>
    <row r="2858" spans="1:4">
      <c r="A2858" s="183"/>
      <c r="B2858" s="184"/>
      <c r="C2858" s="184"/>
      <c r="D2858" s="276"/>
    </row>
    <row r="2859" spans="1:4">
      <c r="A2859" s="183"/>
      <c r="B2859" s="184"/>
      <c r="C2859" s="184"/>
      <c r="D2859" s="276"/>
    </row>
    <row r="2860" spans="1:4">
      <c r="A2860" s="183"/>
      <c r="B2860" s="184"/>
      <c r="C2860" s="184"/>
      <c r="D2860" s="276"/>
    </row>
    <row r="2861" spans="1:4">
      <c r="A2861" s="183"/>
      <c r="B2861" s="184"/>
      <c r="C2861" s="184"/>
      <c r="D2861" s="276"/>
    </row>
    <row r="2862" spans="1:4">
      <c r="A2862" s="183"/>
      <c r="B2862" s="184"/>
      <c r="C2862" s="184"/>
      <c r="D2862" s="276"/>
    </row>
    <row r="2863" spans="1:4">
      <c r="A2863" s="183"/>
      <c r="B2863" s="184"/>
      <c r="C2863" s="184"/>
      <c r="D2863" s="276"/>
    </row>
    <row r="2864" spans="1:4">
      <c r="A2864" s="183"/>
      <c r="B2864" s="184"/>
      <c r="C2864" s="184"/>
      <c r="D2864" s="276"/>
    </row>
    <row r="2865" spans="1:4">
      <c r="A2865" s="183"/>
      <c r="B2865" s="184"/>
      <c r="C2865" s="184"/>
      <c r="D2865" s="276"/>
    </row>
    <row r="2866" spans="1:4">
      <c r="A2866" s="183"/>
      <c r="B2866" s="184"/>
      <c r="C2866" s="184"/>
      <c r="D2866" s="276"/>
    </row>
    <row r="2867" spans="1:4">
      <c r="A2867" s="183"/>
      <c r="B2867" s="184"/>
      <c r="C2867" s="184"/>
      <c r="D2867" s="276"/>
    </row>
    <row r="2868" spans="1:4">
      <c r="A2868" s="183"/>
      <c r="B2868" s="184"/>
      <c r="C2868" s="184"/>
      <c r="D2868" s="276"/>
    </row>
    <row r="2869" spans="1:4">
      <c r="A2869" s="183"/>
      <c r="B2869" s="184"/>
      <c r="C2869" s="184"/>
      <c r="D2869" s="276"/>
    </row>
    <row r="2870" spans="1:4">
      <c r="A2870" s="183"/>
      <c r="B2870" s="184"/>
      <c r="C2870" s="184"/>
      <c r="D2870" s="276"/>
    </row>
    <row r="2871" spans="1:4">
      <c r="A2871" s="183"/>
      <c r="B2871" s="184"/>
      <c r="C2871" s="184"/>
      <c r="D2871" s="276"/>
    </row>
    <row r="2872" spans="1:4">
      <c r="A2872" s="183"/>
      <c r="B2872" s="184"/>
      <c r="C2872" s="184"/>
      <c r="D2872" s="276"/>
    </row>
    <row r="2873" spans="1:4">
      <c r="A2873" s="183"/>
      <c r="B2873" s="184"/>
      <c r="C2873" s="184"/>
      <c r="D2873" s="276"/>
    </row>
    <row r="2874" spans="1:4">
      <c r="A2874" s="183"/>
      <c r="B2874" s="184"/>
      <c r="C2874" s="184"/>
      <c r="D2874" s="276"/>
    </row>
    <row r="2875" spans="1:4">
      <c r="A2875" s="183"/>
      <c r="B2875" s="184"/>
      <c r="C2875" s="184"/>
      <c r="D2875" s="276"/>
    </row>
    <row r="2876" spans="1:4">
      <c r="A2876" s="183"/>
      <c r="B2876" s="184"/>
      <c r="C2876" s="184"/>
      <c r="D2876" s="276"/>
    </row>
    <row r="2877" spans="1:4">
      <c r="A2877" s="183"/>
      <c r="B2877" s="184"/>
      <c r="C2877" s="184"/>
      <c r="D2877" s="276"/>
    </row>
    <row r="2878" spans="1:4">
      <c r="A2878" s="183"/>
      <c r="B2878" s="184"/>
      <c r="C2878" s="184"/>
      <c r="D2878" s="276"/>
    </row>
    <row r="2879" spans="1:4">
      <c r="A2879" s="183"/>
      <c r="B2879" s="184"/>
      <c r="C2879" s="184"/>
      <c r="D2879" s="276"/>
    </row>
    <row r="2880" spans="1:4">
      <c r="A2880" s="183"/>
      <c r="B2880" s="184"/>
      <c r="C2880" s="184"/>
      <c r="D2880" s="276"/>
    </row>
    <row r="2881" spans="1:4">
      <c r="A2881" s="183"/>
      <c r="B2881" s="184"/>
      <c r="C2881" s="184"/>
      <c r="D2881" s="276"/>
    </row>
    <row r="2882" spans="1:4">
      <c r="A2882" s="183"/>
      <c r="B2882" s="184"/>
      <c r="C2882" s="184"/>
      <c r="D2882" s="276"/>
    </row>
    <row r="2883" spans="1:4">
      <c r="A2883" s="183"/>
      <c r="B2883" s="184"/>
      <c r="C2883" s="184"/>
      <c r="D2883" s="276"/>
    </row>
    <row r="2884" spans="1:4">
      <c r="A2884" s="183"/>
      <c r="B2884" s="184"/>
      <c r="C2884" s="184"/>
      <c r="D2884" s="276"/>
    </row>
    <row r="2885" spans="1:4">
      <c r="A2885" s="183"/>
      <c r="B2885" s="184"/>
      <c r="C2885" s="184"/>
      <c r="D2885" s="276"/>
    </row>
    <row r="2886" spans="1:4">
      <c r="A2886" s="183"/>
      <c r="B2886" s="184"/>
      <c r="C2886" s="184"/>
      <c r="D2886" s="276"/>
    </row>
    <row r="2887" spans="1:4">
      <c r="A2887" s="183"/>
      <c r="B2887" s="184"/>
      <c r="C2887" s="184"/>
      <c r="D2887" s="276"/>
    </row>
    <row r="2888" spans="1:4">
      <c r="A2888" s="183"/>
      <c r="B2888" s="184"/>
      <c r="C2888" s="184"/>
      <c r="D2888" s="276"/>
    </row>
    <row r="2889" spans="1:4">
      <c r="A2889" s="183"/>
      <c r="B2889" s="184"/>
      <c r="C2889" s="184"/>
      <c r="D2889" s="276"/>
    </row>
    <row r="2890" spans="1:4">
      <c r="A2890" s="183"/>
      <c r="B2890" s="184"/>
      <c r="C2890" s="184"/>
      <c r="D2890" s="276"/>
    </row>
    <row r="2891" spans="1:4">
      <c r="A2891" s="183"/>
      <c r="B2891" s="184"/>
      <c r="C2891" s="184"/>
      <c r="D2891" s="276"/>
    </row>
    <row r="2892" spans="1:4">
      <c r="A2892" s="183"/>
      <c r="B2892" s="184"/>
      <c r="C2892" s="184"/>
      <c r="D2892" s="276"/>
    </row>
    <row r="2893" spans="1:4">
      <c r="A2893" s="183"/>
      <c r="B2893" s="184"/>
      <c r="C2893" s="184"/>
      <c r="D2893" s="276"/>
    </row>
    <row r="2894" spans="1:4">
      <c r="A2894" s="183"/>
      <c r="B2894" s="184"/>
      <c r="C2894" s="184"/>
      <c r="D2894" s="276"/>
    </row>
    <row r="2895" spans="1:4">
      <c r="A2895" s="183"/>
      <c r="B2895" s="184"/>
      <c r="C2895" s="184"/>
      <c r="D2895" s="276"/>
    </row>
    <row r="2896" spans="1:4">
      <c r="A2896" s="183"/>
      <c r="B2896" s="184"/>
      <c r="C2896" s="184"/>
      <c r="D2896" s="276"/>
    </row>
    <row r="2897" spans="1:4">
      <c r="A2897" s="183"/>
      <c r="B2897" s="184"/>
      <c r="C2897" s="184"/>
      <c r="D2897" s="276"/>
    </row>
    <row r="2898" spans="1:4">
      <c r="A2898" s="183"/>
      <c r="B2898" s="184"/>
      <c r="C2898" s="184"/>
      <c r="D2898" s="276"/>
    </row>
    <row r="2899" spans="1:4">
      <c r="A2899" s="183"/>
      <c r="B2899" s="184"/>
      <c r="C2899" s="184"/>
      <c r="D2899" s="276"/>
    </row>
    <row r="2900" spans="1:4">
      <c r="A2900" s="183"/>
      <c r="B2900" s="184"/>
      <c r="C2900" s="184"/>
      <c r="D2900" s="276"/>
    </row>
    <row r="2901" spans="1:4">
      <c r="A2901" s="183"/>
      <c r="B2901" s="184"/>
      <c r="C2901" s="184"/>
      <c r="D2901" s="276"/>
    </row>
    <row r="2902" spans="1:4">
      <c r="A2902" s="183"/>
      <c r="B2902" s="184"/>
      <c r="C2902" s="184"/>
      <c r="D2902" s="276"/>
    </row>
    <row r="2903" spans="1:4">
      <c r="A2903" s="183"/>
      <c r="B2903" s="184"/>
      <c r="C2903" s="184"/>
      <c r="D2903" s="276"/>
    </row>
    <row r="2904" spans="1:4">
      <c r="A2904" s="183"/>
      <c r="B2904" s="184"/>
      <c r="C2904" s="184"/>
      <c r="D2904" s="276"/>
    </row>
    <row r="2905" spans="1:4">
      <c r="A2905" s="183"/>
      <c r="B2905" s="184"/>
      <c r="C2905" s="184"/>
      <c r="D2905" s="276"/>
    </row>
    <row r="2906" spans="1:4">
      <c r="A2906" s="183"/>
      <c r="B2906" s="184"/>
      <c r="C2906" s="184"/>
      <c r="D2906" s="276"/>
    </row>
    <row r="2907" spans="1:4">
      <c r="A2907" s="183"/>
      <c r="B2907" s="184"/>
      <c r="C2907" s="184"/>
      <c r="D2907" s="276"/>
    </row>
    <row r="2908" spans="1:4">
      <c r="A2908" s="183"/>
      <c r="B2908" s="184"/>
      <c r="C2908" s="184"/>
      <c r="D2908" s="276"/>
    </row>
    <row r="2909" spans="1:4">
      <c r="A2909" s="183"/>
      <c r="B2909" s="184"/>
      <c r="C2909" s="184"/>
      <c r="D2909" s="276"/>
    </row>
    <row r="2910" spans="1:4">
      <c r="A2910" s="183"/>
      <c r="B2910" s="184"/>
      <c r="C2910" s="184"/>
      <c r="D2910" s="276"/>
    </row>
    <row r="2911" spans="1:4">
      <c r="A2911" s="183"/>
      <c r="B2911" s="184"/>
      <c r="C2911" s="184"/>
      <c r="D2911" s="276"/>
    </row>
    <row r="2912" spans="1:4">
      <c r="A2912" s="183"/>
      <c r="B2912" s="184"/>
      <c r="C2912" s="184"/>
      <c r="D2912" s="276"/>
    </row>
    <row r="2913" spans="1:4">
      <c r="A2913" s="183"/>
      <c r="B2913" s="184"/>
      <c r="C2913" s="184"/>
      <c r="D2913" s="276"/>
    </row>
    <row r="2914" spans="1:4">
      <c r="A2914" s="183"/>
      <c r="B2914" s="184"/>
      <c r="C2914" s="184"/>
      <c r="D2914" s="276"/>
    </row>
    <row r="2915" spans="1:4">
      <c r="A2915" s="183"/>
      <c r="B2915" s="184"/>
      <c r="C2915" s="184"/>
      <c r="D2915" s="276"/>
    </row>
    <row r="2916" spans="1:4">
      <c r="A2916" s="183"/>
      <c r="B2916" s="184"/>
      <c r="C2916" s="184"/>
      <c r="D2916" s="276"/>
    </row>
    <row r="2917" spans="1:4">
      <c r="A2917" s="183"/>
      <c r="B2917" s="184"/>
      <c r="C2917" s="184"/>
      <c r="D2917" s="276"/>
    </row>
    <row r="2918" spans="1:4">
      <c r="A2918" s="183"/>
      <c r="B2918" s="184"/>
      <c r="C2918" s="184"/>
      <c r="D2918" s="276"/>
    </row>
    <row r="2919" spans="1:4">
      <c r="A2919" s="183"/>
      <c r="B2919" s="184"/>
      <c r="C2919" s="184"/>
      <c r="D2919" s="276"/>
    </row>
    <row r="2920" spans="1:4">
      <c r="A2920" s="183"/>
      <c r="B2920" s="184"/>
      <c r="C2920" s="184"/>
      <c r="D2920" s="276"/>
    </row>
    <row r="2921" spans="1:4">
      <c r="A2921" s="183"/>
      <c r="B2921" s="184"/>
      <c r="C2921" s="184"/>
      <c r="D2921" s="276"/>
    </row>
    <row r="2922" spans="1:4">
      <c r="A2922" s="183"/>
      <c r="B2922" s="184"/>
      <c r="C2922" s="184"/>
      <c r="D2922" s="276"/>
    </row>
    <row r="2923" spans="1:4">
      <c r="A2923" s="183"/>
      <c r="B2923" s="184"/>
      <c r="C2923" s="184"/>
      <c r="D2923" s="276"/>
    </row>
    <row r="2924" spans="1:4">
      <c r="A2924" s="183"/>
      <c r="B2924" s="184"/>
      <c r="C2924" s="184"/>
      <c r="D2924" s="276"/>
    </row>
    <row r="2925" spans="1:4">
      <c r="A2925" s="183"/>
      <c r="B2925" s="184"/>
      <c r="C2925" s="184"/>
      <c r="D2925" s="276"/>
    </row>
    <row r="2926" spans="1:4">
      <c r="A2926" s="183"/>
      <c r="B2926" s="184"/>
      <c r="C2926" s="184"/>
      <c r="D2926" s="276"/>
    </row>
    <row r="2927" spans="1:4">
      <c r="A2927" s="183"/>
      <c r="B2927" s="184"/>
      <c r="C2927" s="184"/>
      <c r="D2927" s="276"/>
    </row>
    <row r="2928" spans="1:4">
      <c r="A2928" s="183"/>
      <c r="B2928" s="184"/>
      <c r="C2928" s="184"/>
      <c r="D2928" s="276"/>
    </row>
    <row r="2929" spans="1:4">
      <c r="A2929" s="183"/>
      <c r="B2929" s="184"/>
      <c r="C2929" s="184"/>
      <c r="D2929" s="276"/>
    </row>
    <row r="2930" spans="1:4">
      <c r="A2930" s="183"/>
      <c r="B2930" s="184"/>
      <c r="C2930" s="184"/>
      <c r="D2930" s="276"/>
    </row>
    <row r="2931" spans="1:4">
      <c r="A2931" s="183"/>
      <c r="B2931" s="184"/>
      <c r="C2931" s="184"/>
      <c r="D2931" s="276"/>
    </row>
    <row r="2932" spans="1:4">
      <c r="A2932" s="183"/>
      <c r="B2932" s="184"/>
      <c r="C2932" s="184"/>
      <c r="D2932" s="276"/>
    </row>
    <row r="2933" spans="1:4">
      <c r="A2933" s="183"/>
      <c r="B2933" s="184"/>
      <c r="C2933" s="184"/>
      <c r="D2933" s="276"/>
    </row>
    <row r="2934" spans="1:4">
      <c r="A2934" s="183"/>
      <c r="B2934" s="184"/>
      <c r="C2934" s="184"/>
      <c r="D2934" s="276"/>
    </row>
    <row r="2935" spans="1:4">
      <c r="A2935" s="183"/>
      <c r="B2935" s="184"/>
      <c r="C2935" s="184"/>
      <c r="D2935" s="276"/>
    </row>
    <row r="2936" spans="1:4">
      <c r="A2936" s="183"/>
      <c r="B2936" s="184"/>
      <c r="C2936" s="184"/>
      <c r="D2936" s="276"/>
    </row>
    <row r="2937" spans="1:4">
      <c r="A2937" s="183"/>
      <c r="B2937" s="184"/>
      <c r="C2937" s="184"/>
      <c r="D2937" s="276"/>
    </row>
    <row r="2938" spans="1:4">
      <c r="A2938" s="183"/>
      <c r="B2938" s="184"/>
      <c r="C2938" s="184"/>
      <c r="D2938" s="276"/>
    </row>
    <row r="2939" spans="1:4">
      <c r="A2939" s="183"/>
      <c r="B2939" s="184"/>
      <c r="C2939" s="184"/>
      <c r="D2939" s="276"/>
    </row>
    <row r="2940" spans="1:4">
      <c r="A2940" s="183"/>
      <c r="B2940" s="184"/>
      <c r="C2940" s="184"/>
      <c r="D2940" s="276"/>
    </row>
    <row r="2941" spans="1:4">
      <c r="A2941" s="183"/>
      <c r="B2941" s="184"/>
      <c r="C2941" s="184"/>
      <c r="D2941" s="276"/>
    </row>
    <row r="2942" spans="1:4">
      <c r="A2942" s="183"/>
      <c r="B2942" s="184"/>
      <c r="C2942" s="184"/>
      <c r="D2942" s="276"/>
    </row>
    <row r="2943" spans="1:4">
      <c r="A2943" s="183"/>
      <c r="B2943" s="184"/>
      <c r="C2943" s="184"/>
      <c r="D2943" s="276"/>
    </row>
    <row r="2944" spans="1:4">
      <c r="A2944" s="183"/>
      <c r="B2944" s="184"/>
      <c r="C2944" s="184"/>
      <c r="D2944" s="276"/>
    </row>
    <row r="2945" spans="1:4">
      <c r="A2945" s="183"/>
      <c r="B2945" s="184"/>
      <c r="C2945" s="184"/>
      <c r="D2945" s="276"/>
    </row>
    <row r="2946" spans="1:4">
      <c r="A2946" s="183"/>
      <c r="B2946" s="184"/>
      <c r="C2946" s="184"/>
      <c r="D2946" s="276"/>
    </row>
    <row r="2947" spans="1:4">
      <c r="A2947" s="183"/>
      <c r="B2947" s="184"/>
      <c r="C2947" s="184"/>
      <c r="D2947" s="276"/>
    </row>
    <row r="2948" spans="1:4">
      <c r="A2948" s="183"/>
      <c r="B2948" s="184"/>
      <c r="C2948" s="184"/>
      <c r="D2948" s="276"/>
    </row>
    <row r="2949" spans="1:4">
      <c r="A2949" s="183"/>
      <c r="B2949" s="184"/>
      <c r="C2949" s="184"/>
      <c r="D2949" s="276"/>
    </row>
    <row r="2950" spans="1:4">
      <c r="A2950" s="183"/>
      <c r="B2950" s="184"/>
      <c r="C2950" s="184"/>
      <c r="D2950" s="276"/>
    </row>
    <row r="2951" spans="1:4">
      <c r="A2951" s="183"/>
      <c r="B2951" s="184"/>
      <c r="C2951" s="184"/>
      <c r="D2951" s="276"/>
    </row>
    <row r="2952" spans="1:4">
      <c r="A2952" s="183"/>
      <c r="B2952" s="184"/>
      <c r="C2952" s="184"/>
      <c r="D2952" s="276"/>
    </row>
    <row r="2953" spans="1:4">
      <c r="A2953" s="183"/>
      <c r="B2953" s="184"/>
      <c r="C2953" s="184"/>
      <c r="D2953" s="276"/>
    </row>
    <row r="2954" spans="1:4">
      <c r="A2954" s="183"/>
      <c r="B2954" s="184"/>
      <c r="C2954" s="184"/>
      <c r="D2954" s="276"/>
    </row>
    <row r="2955" spans="1:4">
      <c r="A2955" s="183"/>
      <c r="B2955" s="184"/>
      <c r="C2955" s="184"/>
      <c r="D2955" s="276"/>
    </row>
    <row r="2956" spans="1:4">
      <c r="A2956" s="183"/>
      <c r="B2956" s="184"/>
      <c r="C2956" s="184"/>
      <c r="D2956" s="276"/>
    </row>
    <row r="2957" spans="1:4">
      <c r="A2957" s="183"/>
      <c r="B2957" s="184"/>
      <c r="C2957" s="184"/>
      <c r="D2957" s="276"/>
    </row>
    <row r="2958" spans="1:4">
      <c r="A2958" s="183"/>
      <c r="B2958" s="184"/>
      <c r="C2958" s="184"/>
      <c r="D2958" s="276"/>
    </row>
    <row r="2959" spans="1:4">
      <c r="A2959" s="183"/>
      <c r="B2959" s="184"/>
      <c r="C2959" s="184"/>
      <c r="D2959" s="276"/>
    </row>
    <row r="2960" spans="1:4">
      <c r="A2960" s="183"/>
      <c r="B2960" s="184"/>
      <c r="C2960" s="184"/>
      <c r="D2960" s="276"/>
    </row>
    <row r="2961" spans="1:4">
      <c r="A2961" s="183"/>
      <c r="B2961" s="184"/>
      <c r="C2961" s="184"/>
      <c r="D2961" s="276"/>
    </row>
    <row r="2962" spans="1:4">
      <c r="A2962" s="183"/>
      <c r="B2962" s="184"/>
      <c r="C2962" s="184"/>
      <c r="D2962" s="276"/>
    </row>
    <row r="2963" spans="1:4">
      <c r="A2963" s="183"/>
      <c r="B2963" s="184"/>
      <c r="C2963" s="184"/>
      <c r="D2963" s="276"/>
    </row>
    <row r="2964" spans="1:4">
      <c r="A2964" s="183"/>
      <c r="B2964" s="184"/>
      <c r="C2964" s="184"/>
      <c r="D2964" s="276"/>
    </row>
    <row r="2965" spans="1:4">
      <c r="A2965" s="183"/>
      <c r="B2965" s="184"/>
      <c r="C2965" s="184"/>
      <c r="D2965" s="276"/>
    </row>
    <row r="2966" spans="1:4">
      <c r="A2966" s="183"/>
      <c r="B2966" s="184"/>
      <c r="C2966" s="184"/>
      <c r="D2966" s="276"/>
    </row>
    <row r="2967" spans="1:4">
      <c r="A2967" s="183"/>
      <c r="B2967" s="184"/>
      <c r="C2967" s="184"/>
      <c r="D2967" s="276"/>
    </row>
    <row r="2968" spans="1:4">
      <c r="A2968" s="183"/>
      <c r="B2968" s="184"/>
      <c r="C2968" s="184"/>
      <c r="D2968" s="276"/>
    </row>
    <row r="2969" spans="1:4">
      <c r="A2969" s="183"/>
      <c r="B2969" s="184"/>
      <c r="C2969" s="184"/>
      <c r="D2969" s="276"/>
    </row>
    <row r="2970" spans="1:4">
      <c r="A2970" s="183"/>
      <c r="B2970" s="184"/>
      <c r="C2970" s="184"/>
      <c r="D2970" s="276"/>
    </row>
    <row r="2971" spans="1:4">
      <c r="A2971" s="183"/>
      <c r="B2971" s="184"/>
      <c r="C2971" s="184"/>
      <c r="D2971" s="276"/>
    </row>
    <row r="2972" spans="1:4">
      <c r="A2972" s="183"/>
      <c r="B2972" s="184"/>
      <c r="C2972" s="184"/>
      <c r="D2972" s="276"/>
    </row>
    <row r="2973" spans="1:4">
      <c r="A2973" s="183"/>
      <c r="B2973" s="184"/>
      <c r="C2973" s="184"/>
      <c r="D2973" s="276"/>
    </row>
    <row r="2974" spans="1:4">
      <c r="A2974" s="183"/>
      <c r="B2974" s="184"/>
      <c r="C2974" s="184"/>
      <c r="D2974" s="276"/>
    </row>
    <row r="2975" spans="1:4">
      <c r="A2975" s="183"/>
      <c r="B2975" s="184"/>
      <c r="C2975" s="184"/>
      <c r="D2975" s="276"/>
    </row>
    <row r="2976" spans="1:4">
      <c r="A2976" s="183"/>
      <c r="B2976" s="184"/>
      <c r="C2976" s="184"/>
      <c r="D2976" s="276"/>
    </row>
    <row r="2977" spans="1:4">
      <c r="A2977" s="183"/>
      <c r="B2977" s="184"/>
      <c r="C2977" s="184"/>
      <c r="D2977" s="276"/>
    </row>
    <row r="2978" spans="1:4">
      <c r="A2978" s="183"/>
      <c r="B2978" s="184"/>
      <c r="C2978" s="184"/>
      <c r="D2978" s="276"/>
    </row>
    <row r="2979" spans="1:4">
      <c r="A2979" s="183"/>
      <c r="B2979" s="184"/>
      <c r="C2979" s="184"/>
      <c r="D2979" s="276"/>
    </row>
    <row r="2980" spans="1:4">
      <c r="A2980" s="183"/>
      <c r="B2980" s="184"/>
      <c r="C2980" s="184"/>
      <c r="D2980" s="276"/>
    </row>
    <row r="2981" spans="1:4">
      <c r="A2981" s="183"/>
      <c r="B2981" s="184"/>
      <c r="C2981" s="184"/>
      <c r="D2981" s="276"/>
    </row>
    <row r="2982" spans="1:4">
      <c r="A2982" s="183"/>
      <c r="B2982" s="184"/>
      <c r="C2982" s="184"/>
      <c r="D2982" s="276"/>
    </row>
    <row r="2983" spans="1:4">
      <c r="A2983" s="183"/>
      <c r="B2983" s="184"/>
      <c r="C2983" s="184"/>
      <c r="D2983" s="276"/>
    </row>
    <row r="2984" spans="1:4">
      <c r="A2984" s="183"/>
      <c r="B2984" s="184"/>
      <c r="C2984" s="184"/>
      <c r="D2984" s="276"/>
    </row>
    <row r="2985" spans="1:4">
      <c r="A2985" s="183"/>
      <c r="B2985" s="184"/>
      <c r="C2985" s="184"/>
      <c r="D2985" s="276"/>
    </row>
    <row r="2986" spans="1:4">
      <c r="A2986" s="183"/>
      <c r="B2986" s="184"/>
      <c r="C2986" s="184"/>
      <c r="D2986" s="276"/>
    </row>
    <row r="2987" spans="1:4">
      <c r="A2987" s="183"/>
      <c r="B2987" s="184"/>
      <c r="C2987" s="184"/>
      <c r="D2987" s="276"/>
    </row>
    <row r="2988" spans="1:4">
      <c r="A2988" s="183"/>
      <c r="B2988" s="184"/>
      <c r="C2988" s="184"/>
      <c r="D2988" s="276"/>
    </row>
    <row r="2989" spans="1:4">
      <c r="A2989" s="183"/>
      <c r="B2989" s="184"/>
      <c r="C2989" s="184"/>
      <c r="D2989" s="276"/>
    </row>
    <row r="2990" spans="1:4">
      <c r="A2990" s="183"/>
      <c r="B2990" s="184"/>
      <c r="C2990" s="184"/>
      <c r="D2990" s="276"/>
    </row>
    <row r="2991" spans="1:4">
      <c r="A2991" s="183"/>
      <c r="B2991" s="184"/>
      <c r="C2991" s="184"/>
      <c r="D2991" s="276"/>
    </row>
    <row r="2992" spans="1:4">
      <c r="A2992" s="183"/>
      <c r="B2992" s="184"/>
      <c r="C2992" s="184"/>
      <c r="D2992" s="276"/>
    </row>
    <row r="2993" spans="1:4">
      <c r="A2993" s="183"/>
      <c r="B2993" s="184"/>
      <c r="C2993" s="184"/>
      <c r="D2993" s="276"/>
    </row>
    <row r="2994" spans="1:4">
      <c r="A2994" s="183"/>
      <c r="B2994" s="184"/>
      <c r="C2994" s="184"/>
      <c r="D2994" s="276"/>
    </row>
    <row r="2995" spans="1:4">
      <c r="A2995" s="183"/>
      <c r="B2995" s="184"/>
      <c r="C2995" s="184"/>
      <c r="D2995" s="276"/>
    </row>
    <row r="2996" spans="1:4">
      <c r="A2996" s="183"/>
      <c r="B2996" s="184"/>
      <c r="C2996" s="184"/>
      <c r="D2996" s="276"/>
    </row>
    <row r="2997" spans="1:4">
      <c r="A2997" s="183"/>
      <c r="B2997" s="184"/>
      <c r="C2997" s="184"/>
      <c r="D2997" s="276"/>
    </row>
    <row r="2998" spans="1:4">
      <c r="A2998" s="183"/>
      <c r="B2998" s="184"/>
      <c r="C2998" s="184"/>
      <c r="D2998" s="276"/>
    </row>
    <row r="2999" spans="1:4">
      <c r="A2999" s="183"/>
      <c r="B2999" s="184"/>
      <c r="C2999" s="184"/>
      <c r="D2999" s="276"/>
    </row>
    <row r="3000" spans="1:4">
      <c r="A3000" s="183"/>
      <c r="B3000" s="184"/>
      <c r="C3000" s="184"/>
      <c r="D3000" s="276"/>
    </row>
    <row r="3001" spans="1:4">
      <c r="A3001" s="183"/>
      <c r="B3001" s="184"/>
      <c r="C3001" s="184"/>
      <c r="D3001" s="276"/>
    </row>
    <row r="3002" spans="1:4">
      <c r="A3002" s="183"/>
      <c r="B3002" s="184"/>
      <c r="C3002" s="184"/>
      <c r="D3002" s="276"/>
    </row>
    <row r="3003" spans="1:4">
      <c r="A3003" s="183"/>
      <c r="B3003" s="184"/>
      <c r="C3003" s="184"/>
      <c r="D3003" s="276"/>
    </row>
    <row r="3004" spans="1:4">
      <c r="A3004" s="183"/>
      <c r="B3004" s="184"/>
      <c r="C3004" s="184"/>
      <c r="D3004" s="276"/>
    </row>
    <row r="3005" spans="1:4">
      <c r="A3005" s="183"/>
      <c r="B3005" s="184"/>
      <c r="C3005" s="184"/>
      <c r="D3005" s="276"/>
    </row>
    <row r="3006" spans="1:4">
      <c r="A3006" s="183"/>
      <c r="B3006" s="184"/>
      <c r="C3006" s="184"/>
      <c r="D3006" s="276"/>
    </row>
    <row r="3007" spans="1:4">
      <c r="A3007" s="183"/>
      <c r="B3007" s="184"/>
      <c r="C3007" s="184"/>
      <c r="D3007" s="276"/>
    </row>
    <row r="3008" spans="1:4">
      <c r="A3008" s="183"/>
      <c r="B3008" s="184"/>
      <c r="C3008" s="184"/>
      <c r="D3008" s="276"/>
    </row>
    <row r="3009" spans="1:4">
      <c r="A3009" s="183"/>
      <c r="B3009" s="184"/>
      <c r="C3009" s="184"/>
      <c r="D3009" s="276"/>
    </row>
    <row r="3010" spans="1:4">
      <c r="A3010" s="183"/>
      <c r="B3010" s="184"/>
      <c r="C3010" s="184"/>
      <c r="D3010" s="276"/>
    </row>
    <row r="3011" spans="1:4">
      <c r="A3011" s="183"/>
      <c r="B3011" s="184"/>
      <c r="C3011" s="184"/>
      <c r="D3011" s="276"/>
    </row>
    <row r="3012" spans="1:4">
      <c r="A3012" s="183"/>
      <c r="B3012" s="184"/>
      <c r="C3012" s="184"/>
      <c r="D3012" s="276"/>
    </row>
    <row r="3013" spans="1:4">
      <c r="A3013" s="183"/>
      <c r="B3013" s="184"/>
      <c r="C3013" s="184"/>
      <c r="D3013" s="276"/>
    </row>
    <row r="3014" spans="1:4">
      <c r="A3014" s="183"/>
      <c r="B3014" s="184"/>
      <c r="C3014" s="184"/>
      <c r="D3014" s="276"/>
    </row>
    <row r="3015" spans="1:4">
      <c r="A3015" s="183"/>
      <c r="B3015" s="184"/>
      <c r="C3015" s="184"/>
      <c r="D3015" s="276"/>
    </row>
    <row r="3016" spans="1:4">
      <c r="A3016" s="183"/>
      <c r="B3016" s="184"/>
      <c r="C3016" s="184"/>
      <c r="D3016" s="276"/>
    </row>
    <row r="3017" spans="1:4">
      <c r="A3017" s="183"/>
      <c r="B3017" s="184"/>
      <c r="C3017" s="184"/>
      <c r="D3017" s="276"/>
    </row>
    <row r="3018" spans="1:4">
      <c r="A3018" s="183"/>
      <c r="B3018" s="184"/>
      <c r="C3018" s="184"/>
      <c r="D3018" s="276"/>
    </row>
    <row r="3019" spans="1:4">
      <c r="A3019" s="183"/>
      <c r="B3019" s="184"/>
      <c r="C3019" s="184"/>
      <c r="D3019" s="276"/>
    </row>
    <row r="3020" spans="1:4">
      <c r="A3020" s="183"/>
      <c r="B3020" s="184"/>
      <c r="C3020" s="184"/>
      <c r="D3020" s="276"/>
    </row>
    <row r="3021" spans="1:4">
      <c r="A3021" s="183"/>
      <c r="B3021" s="184"/>
      <c r="C3021" s="184"/>
      <c r="D3021" s="276"/>
    </row>
    <row r="3022" spans="1:4">
      <c r="A3022" s="183"/>
      <c r="B3022" s="184"/>
      <c r="C3022" s="184"/>
      <c r="D3022" s="276"/>
    </row>
    <row r="3023" spans="1:4">
      <c r="A3023" s="183"/>
      <c r="B3023" s="184"/>
      <c r="C3023" s="184"/>
      <c r="D3023" s="276"/>
    </row>
    <row r="3024" spans="1:4">
      <c r="A3024" s="183"/>
      <c r="B3024" s="184"/>
      <c r="C3024" s="184"/>
      <c r="D3024" s="276"/>
    </row>
    <row r="3025" spans="1:4">
      <c r="A3025" s="183"/>
      <c r="B3025" s="184"/>
      <c r="C3025" s="184"/>
      <c r="D3025" s="276"/>
    </row>
    <row r="3026" spans="1:4">
      <c r="A3026" s="183"/>
      <c r="B3026" s="184"/>
      <c r="C3026" s="184"/>
      <c r="D3026" s="276"/>
    </row>
    <row r="3027" spans="1:4">
      <c r="A3027" s="183"/>
      <c r="B3027" s="184"/>
      <c r="C3027" s="184"/>
      <c r="D3027" s="276"/>
    </row>
    <row r="3028" spans="1:4">
      <c r="A3028" s="183"/>
      <c r="B3028" s="184"/>
      <c r="C3028" s="184"/>
      <c r="D3028" s="276"/>
    </row>
    <row r="3029" spans="1:4">
      <c r="A3029" s="183"/>
      <c r="B3029" s="184"/>
      <c r="C3029" s="184"/>
      <c r="D3029" s="276"/>
    </row>
    <row r="3030" spans="1:4">
      <c r="A3030" s="183"/>
      <c r="B3030" s="184"/>
      <c r="C3030" s="184"/>
      <c r="D3030" s="276"/>
    </row>
    <row r="3031" spans="1:4">
      <c r="A3031" s="183"/>
      <c r="B3031" s="184"/>
      <c r="C3031" s="184"/>
      <c r="D3031" s="276"/>
    </row>
    <row r="3032" spans="1:4">
      <c r="A3032" s="183"/>
      <c r="B3032" s="184"/>
      <c r="C3032" s="184"/>
      <c r="D3032" s="276"/>
    </row>
    <row r="3033" spans="1:4">
      <c r="A3033" s="183"/>
      <c r="B3033" s="184"/>
      <c r="C3033" s="184"/>
      <c r="D3033" s="276"/>
    </row>
    <row r="3034" spans="1:4">
      <c r="A3034" s="183"/>
      <c r="B3034" s="184"/>
      <c r="C3034" s="184"/>
      <c r="D3034" s="276"/>
    </row>
    <row r="3035" spans="1:4">
      <c r="A3035" s="183"/>
      <c r="B3035" s="184"/>
      <c r="C3035" s="184"/>
      <c r="D3035" s="276"/>
    </row>
    <row r="3036" spans="1:4">
      <c r="A3036" s="183"/>
      <c r="B3036" s="184"/>
      <c r="C3036" s="184"/>
      <c r="D3036" s="276"/>
    </row>
    <row r="3037" spans="1:4">
      <c r="A3037" s="183"/>
      <c r="B3037" s="184"/>
      <c r="C3037" s="184"/>
      <c r="D3037" s="276"/>
    </row>
    <row r="3038" spans="1:4">
      <c r="A3038" s="183"/>
      <c r="B3038" s="184"/>
      <c r="C3038" s="184"/>
      <c r="D3038" s="276"/>
    </row>
    <row r="3039" spans="1:4">
      <c r="A3039" s="183"/>
      <c r="B3039" s="184"/>
      <c r="C3039" s="184"/>
      <c r="D3039" s="276"/>
    </row>
    <row r="3040" spans="1:4">
      <c r="A3040" s="183"/>
      <c r="B3040" s="184"/>
      <c r="C3040" s="184"/>
      <c r="D3040" s="276"/>
    </row>
    <row r="3041" spans="1:4">
      <c r="A3041" s="183"/>
      <c r="B3041" s="184"/>
      <c r="C3041" s="184"/>
      <c r="D3041" s="276"/>
    </row>
    <row r="3042" spans="1:4">
      <c r="A3042" s="183"/>
      <c r="B3042" s="184"/>
      <c r="C3042" s="184"/>
      <c r="D3042" s="276"/>
    </row>
    <row r="3043" spans="1:4">
      <c r="A3043" s="183"/>
      <c r="B3043" s="184"/>
      <c r="C3043" s="184"/>
      <c r="D3043" s="276"/>
    </row>
    <row r="3044" spans="1:4">
      <c r="A3044" s="183"/>
      <c r="B3044" s="184"/>
      <c r="C3044" s="184"/>
      <c r="D3044" s="276"/>
    </row>
    <row r="3045" spans="1:4">
      <c r="A3045" s="183"/>
      <c r="B3045" s="184"/>
      <c r="C3045" s="184"/>
      <c r="D3045" s="276"/>
    </row>
    <row r="3046" spans="1:4">
      <c r="A3046" s="183"/>
      <c r="B3046" s="184"/>
      <c r="C3046" s="184"/>
      <c r="D3046" s="276"/>
    </row>
    <row r="3047" spans="1:4">
      <c r="A3047" s="183"/>
      <c r="B3047" s="184"/>
      <c r="C3047" s="184"/>
      <c r="D3047" s="276"/>
    </row>
    <row r="3048" spans="1:4">
      <c r="A3048" s="183"/>
      <c r="B3048" s="184"/>
      <c r="C3048" s="184"/>
      <c r="D3048" s="276"/>
    </row>
    <row r="3049" spans="1:4">
      <c r="A3049" s="183"/>
      <c r="B3049" s="184"/>
      <c r="C3049" s="184"/>
      <c r="D3049" s="276"/>
    </row>
    <row r="3050" spans="1:4">
      <c r="A3050" s="183"/>
      <c r="B3050" s="184"/>
      <c r="C3050" s="184"/>
      <c r="D3050" s="276"/>
    </row>
    <row r="3051" spans="1:4">
      <c r="A3051" s="183"/>
      <c r="B3051" s="184"/>
      <c r="C3051" s="184"/>
      <c r="D3051" s="276"/>
    </row>
    <row r="3052" spans="1:4">
      <c r="A3052" s="183"/>
      <c r="B3052" s="184"/>
      <c r="C3052" s="184"/>
      <c r="D3052" s="276"/>
    </row>
    <row r="3053" spans="1:4">
      <c r="A3053" s="183"/>
      <c r="B3053" s="184"/>
      <c r="C3053" s="184"/>
      <c r="D3053" s="276"/>
    </row>
    <row r="3054" spans="1:4">
      <c r="A3054" s="183"/>
      <c r="B3054" s="184"/>
      <c r="C3054" s="184"/>
      <c r="D3054" s="276"/>
    </row>
    <row r="3055" spans="1:4">
      <c r="A3055" s="183"/>
      <c r="B3055" s="184"/>
      <c r="C3055" s="184"/>
      <c r="D3055" s="276"/>
    </row>
    <row r="3056" spans="1:4">
      <c r="A3056" s="183"/>
      <c r="B3056" s="184"/>
      <c r="C3056" s="184"/>
      <c r="D3056" s="276"/>
    </row>
    <row r="3057" spans="1:4">
      <c r="A3057" s="183"/>
      <c r="B3057" s="184"/>
      <c r="C3057" s="184"/>
      <c r="D3057" s="276"/>
    </row>
    <row r="3058" spans="1:4">
      <c r="A3058" s="183"/>
      <c r="B3058" s="184"/>
      <c r="C3058" s="184"/>
      <c r="D3058" s="276"/>
    </row>
    <row r="3059" spans="1:4">
      <c r="A3059" s="183"/>
      <c r="B3059" s="184"/>
      <c r="C3059" s="184"/>
      <c r="D3059" s="276"/>
    </row>
    <row r="3060" spans="1:4">
      <c r="A3060" s="183"/>
      <c r="B3060" s="184"/>
      <c r="C3060" s="184"/>
      <c r="D3060" s="276"/>
    </row>
    <row r="3061" spans="1:4">
      <c r="A3061" s="183"/>
      <c r="B3061" s="184"/>
      <c r="C3061" s="184"/>
      <c r="D3061" s="276"/>
    </row>
    <row r="3062" spans="1:4">
      <c r="A3062" s="183"/>
      <c r="B3062" s="184"/>
      <c r="C3062" s="184"/>
      <c r="D3062" s="276"/>
    </row>
    <row r="3063" spans="1:4">
      <c r="A3063" s="183"/>
      <c r="B3063" s="184"/>
      <c r="C3063" s="184"/>
      <c r="D3063" s="276"/>
    </row>
    <row r="3064" spans="1:4">
      <c r="A3064" s="183"/>
      <c r="B3064" s="184"/>
      <c r="C3064" s="184"/>
      <c r="D3064" s="276"/>
    </row>
    <row r="3065" spans="1:4">
      <c r="A3065" s="183"/>
      <c r="B3065" s="184"/>
      <c r="C3065" s="184"/>
      <c r="D3065" s="276"/>
    </row>
    <row r="3066" spans="1:4">
      <c r="A3066" s="183"/>
      <c r="B3066" s="184"/>
      <c r="C3066" s="184"/>
      <c r="D3066" s="276"/>
    </row>
    <row r="3067" spans="1:4">
      <c r="A3067" s="183"/>
      <c r="B3067" s="184"/>
      <c r="C3067" s="184"/>
      <c r="D3067" s="276"/>
    </row>
    <row r="3068" spans="1:4">
      <c r="A3068" s="183"/>
      <c r="B3068" s="184"/>
      <c r="C3068" s="184"/>
      <c r="D3068" s="276"/>
    </row>
    <row r="3069" spans="1:4">
      <c r="A3069" s="183"/>
      <c r="B3069" s="184"/>
      <c r="C3069" s="184"/>
      <c r="D3069" s="276"/>
    </row>
    <row r="3070" spans="1:4">
      <c r="A3070" s="183"/>
      <c r="B3070" s="184"/>
      <c r="C3070" s="184"/>
      <c r="D3070" s="276"/>
    </row>
    <row r="3071" spans="1:4">
      <c r="A3071" s="183"/>
      <c r="B3071" s="184"/>
      <c r="C3071" s="184"/>
      <c r="D3071" s="276"/>
    </row>
    <row r="3072" spans="1:4">
      <c r="A3072" s="183"/>
      <c r="B3072" s="184"/>
      <c r="C3072" s="184"/>
      <c r="D3072" s="276"/>
    </row>
    <row r="3073" spans="1:4">
      <c r="A3073" s="183"/>
      <c r="B3073" s="184"/>
      <c r="C3073" s="184"/>
      <c r="D3073" s="276"/>
    </row>
    <row r="3074" spans="1:4">
      <c r="A3074" s="183"/>
      <c r="B3074" s="184"/>
      <c r="C3074" s="184"/>
      <c r="D3074" s="276"/>
    </row>
    <row r="3075" spans="1:4">
      <c r="A3075" s="183"/>
      <c r="B3075" s="184"/>
      <c r="C3075" s="184"/>
      <c r="D3075" s="276"/>
    </row>
    <row r="3076" spans="1:4">
      <c r="A3076" s="183"/>
      <c r="B3076" s="184"/>
      <c r="C3076" s="184"/>
      <c r="D3076" s="276"/>
    </row>
    <row r="3077" spans="1:4">
      <c r="A3077" s="183"/>
      <c r="B3077" s="184"/>
      <c r="C3077" s="184"/>
      <c r="D3077" s="276"/>
    </row>
    <row r="3078" spans="1:4">
      <c r="A3078" s="183"/>
      <c r="B3078" s="184"/>
      <c r="C3078" s="184"/>
      <c r="D3078" s="276"/>
    </row>
    <row r="3079" spans="1:4">
      <c r="A3079" s="183"/>
      <c r="B3079" s="184"/>
      <c r="C3079" s="184"/>
      <c r="D3079" s="276"/>
    </row>
    <row r="3080" spans="1:4">
      <c r="A3080" s="183"/>
      <c r="B3080" s="184"/>
      <c r="C3080" s="184"/>
      <c r="D3080" s="276"/>
    </row>
    <row r="3081" spans="1:4">
      <c r="A3081" s="183"/>
      <c r="B3081" s="184"/>
      <c r="C3081" s="184"/>
      <c r="D3081" s="276"/>
    </row>
    <row r="3082" spans="1:4">
      <c r="A3082" s="183"/>
      <c r="B3082" s="184"/>
      <c r="C3082" s="184"/>
      <c r="D3082" s="276"/>
    </row>
    <row r="3083" spans="1:4">
      <c r="A3083" s="183"/>
      <c r="B3083" s="184"/>
      <c r="C3083" s="184"/>
      <c r="D3083" s="276"/>
    </row>
    <row r="3084" spans="1:4">
      <c r="A3084" s="183"/>
      <c r="B3084" s="184"/>
      <c r="C3084" s="184"/>
      <c r="D3084" s="276"/>
    </row>
    <row r="3085" spans="1:4">
      <c r="A3085" s="183"/>
      <c r="B3085" s="184"/>
      <c r="C3085" s="184"/>
      <c r="D3085" s="276"/>
    </row>
    <row r="3086" spans="1:4">
      <c r="A3086" s="183"/>
      <c r="B3086" s="184"/>
      <c r="C3086" s="184"/>
      <c r="D3086" s="276"/>
    </row>
    <row r="3087" spans="1:4">
      <c r="A3087" s="183"/>
      <c r="B3087" s="184"/>
      <c r="C3087" s="184"/>
      <c r="D3087" s="276"/>
    </row>
    <row r="3088" spans="1:4">
      <c r="A3088" s="183"/>
      <c r="B3088" s="184"/>
      <c r="C3088" s="184"/>
      <c r="D3088" s="276"/>
    </row>
    <row r="3089" spans="1:4">
      <c r="A3089" s="183"/>
      <c r="B3089" s="184"/>
      <c r="C3089" s="184"/>
      <c r="D3089" s="276"/>
    </row>
    <row r="3090" spans="1:4">
      <c r="A3090" s="183"/>
      <c r="B3090" s="184"/>
      <c r="C3090" s="184"/>
      <c r="D3090" s="276"/>
    </row>
    <row r="3091" spans="1:4">
      <c r="A3091" s="183"/>
      <c r="B3091" s="184"/>
      <c r="C3091" s="184"/>
      <c r="D3091" s="276"/>
    </row>
    <row r="3092" spans="1:4">
      <c r="A3092" s="183"/>
      <c r="B3092" s="184"/>
      <c r="C3092" s="184"/>
      <c r="D3092" s="276"/>
    </row>
    <row r="3093" spans="1:4">
      <c r="A3093" s="183"/>
      <c r="B3093" s="184"/>
      <c r="C3093" s="184"/>
      <c r="D3093" s="276"/>
    </row>
    <row r="3094" spans="1:4">
      <c r="A3094" s="183"/>
      <c r="B3094" s="184"/>
      <c r="C3094" s="184"/>
      <c r="D3094" s="276"/>
    </row>
    <row r="3095" spans="1:4">
      <c r="A3095" s="183"/>
      <c r="B3095" s="184"/>
      <c r="C3095" s="184"/>
      <c r="D3095" s="276"/>
    </row>
    <row r="3096" spans="1:4">
      <c r="A3096" s="183"/>
      <c r="B3096" s="184"/>
      <c r="C3096" s="184"/>
      <c r="D3096" s="276"/>
    </row>
    <row r="3097" spans="1:4">
      <c r="A3097" s="183"/>
      <c r="B3097" s="184"/>
      <c r="C3097" s="184"/>
      <c r="D3097" s="276"/>
    </row>
    <row r="3098" spans="1:4">
      <c r="A3098" s="183"/>
      <c r="B3098" s="184"/>
      <c r="C3098" s="184"/>
      <c r="D3098" s="276"/>
    </row>
    <row r="3099" spans="1:4">
      <c r="A3099" s="183"/>
      <c r="B3099" s="184"/>
      <c r="C3099" s="184"/>
      <c r="D3099" s="276"/>
    </row>
    <row r="3100" spans="1:4">
      <c r="A3100" s="183"/>
      <c r="B3100" s="184"/>
      <c r="C3100" s="184"/>
      <c r="D3100" s="276"/>
    </row>
    <row r="3101" spans="1:4">
      <c r="A3101" s="183"/>
      <c r="B3101" s="184"/>
      <c r="C3101" s="184"/>
      <c r="D3101" s="276"/>
    </row>
    <row r="3102" spans="1:4">
      <c r="A3102" s="183"/>
      <c r="B3102" s="184"/>
      <c r="C3102" s="184"/>
      <c r="D3102" s="276"/>
    </row>
    <row r="3103" spans="1:4">
      <c r="A3103" s="183"/>
      <c r="B3103" s="184"/>
      <c r="C3103" s="184"/>
      <c r="D3103" s="276"/>
    </row>
    <row r="3104" spans="1:4">
      <c r="A3104" s="183"/>
      <c r="B3104" s="184"/>
      <c r="C3104" s="184"/>
      <c r="D3104" s="276"/>
    </row>
    <row r="3105" spans="1:4">
      <c r="A3105" s="183"/>
      <c r="B3105" s="184"/>
      <c r="C3105" s="184"/>
      <c r="D3105" s="276"/>
    </row>
    <row r="3106" spans="1:4">
      <c r="A3106" s="183"/>
      <c r="B3106" s="184"/>
      <c r="C3106" s="184"/>
      <c r="D3106" s="276"/>
    </row>
    <row r="3107" spans="1:4">
      <c r="A3107" s="183"/>
      <c r="B3107" s="184"/>
      <c r="C3107" s="184"/>
      <c r="D3107" s="276"/>
    </row>
    <row r="3108" spans="1:4">
      <c r="A3108" s="183"/>
      <c r="B3108" s="184"/>
      <c r="C3108" s="184"/>
      <c r="D3108" s="276"/>
    </row>
    <row r="3109" spans="1:4">
      <c r="A3109" s="183"/>
      <c r="B3109" s="184"/>
      <c r="C3109" s="184"/>
      <c r="D3109" s="276"/>
    </row>
    <row r="3110" spans="1:4">
      <c r="A3110" s="183"/>
      <c r="B3110" s="184"/>
      <c r="C3110" s="184"/>
      <c r="D3110" s="276"/>
    </row>
    <row r="3111" spans="1:4">
      <c r="A3111" s="183"/>
      <c r="B3111" s="184"/>
      <c r="C3111" s="184"/>
      <c r="D3111" s="276"/>
    </row>
    <row r="3112" spans="1:4">
      <c r="A3112" s="183"/>
      <c r="B3112" s="184"/>
      <c r="C3112" s="184"/>
      <c r="D3112" s="276"/>
    </row>
    <row r="3113" spans="1:4">
      <c r="A3113" s="183"/>
      <c r="B3113" s="184"/>
      <c r="C3113" s="184"/>
      <c r="D3113" s="276"/>
    </row>
    <row r="3114" spans="1:4">
      <c r="A3114" s="183"/>
      <c r="B3114" s="184"/>
      <c r="C3114" s="184"/>
      <c r="D3114" s="276"/>
    </row>
    <row r="3115" spans="1:4">
      <c r="A3115" s="183"/>
      <c r="B3115" s="184"/>
      <c r="C3115" s="184"/>
      <c r="D3115" s="276"/>
    </row>
    <row r="3116" spans="1:4">
      <c r="A3116" s="183"/>
      <c r="B3116" s="184"/>
      <c r="C3116" s="184"/>
      <c r="D3116" s="276"/>
    </row>
    <row r="3117" spans="1:4">
      <c r="A3117" s="183"/>
      <c r="B3117" s="184"/>
      <c r="C3117" s="184"/>
      <c r="D3117" s="276"/>
    </row>
    <row r="3118" spans="1:4">
      <c r="A3118" s="183"/>
      <c r="B3118" s="184"/>
      <c r="C3118" s="184"/>
      <c r="D3118" s="276"/>
    </row>
    <row r="3119" spans="1:4">
      <c r="A3119" s="183"/>
      <c r="B3119" s="184"/>
      <c r="C3119" s="184"/>
      <c r="D3119" s="276"/>
    </row>
    <row r="3120" spans="1:4">
      <c r="A3120" s="183"/>
      <c r="B3120" s="184"/>
      <c r="C3120" s="184"/>
      <c r="D3120" s="276"/>
    </row>
    <row r="3121" spans="1:4">
      <c r="A3121" s="183"/>
      <c r="B3121" s="184"/>
      <c r="C3121" s="184"/>
      <c r="D3121" s="276"/>
    </row>
    <row r="3122" spans="1:4">
      <c r="A3122" s="183"/>
      <c r="B3122" s="184"/>
      <c r="C3122" s="184"/>
      <c r="D3122" s="276"/>
    </row>
    <row r="3123" spans="1:4">
      <c r="A3123" s="183"/>
      <c r="B3123" s="184"/>
      <c r="C3123" s="184"/>
      <c r="D3123" s="276"/>
    </row>
    <row r="3124" spans="1:4">
      <c r="A3124" s="183"/>
      <c r="B3124" s="184"/>
      <c r="C3124" s="184"/>
      <c r="D3124" s="276"/>
    </row>
    <row r="3125" spans="1:4">
      <c r="A3125" s="183"/>
      <c r="B3125" s="184"/>
      <c r="C3125" s="184"/>
      <c r="D3125" s="276"/>
    </row>
    <row r="3126" spans="1:4">
      <c r="A3126" s="183"/>
      <c r="B3126" s="184"/>
      <c r="C3126" s="184"/>
      <c r="D3126" s="276"/>
    </row>
    <row r="3127" spans="1:4">
      <c r="A3127" s="183"/>
      <c r="B3127" s="184"/>
      <c r="C3127" s="184"/>
      <c r="D3127" s="276"/>
    </row>
    <row r="3128" spans="1:4">
      <c r="A3128" s="183"/>
      <c r="B3128" s="184"/>
      <c r="C3128" s="184"/>
      <c r="D3128" s="276"/>
    </row>
    <row r="3129" spans="1:4">
      <c r="A3129" s="183"/>
      <c r="B3129" s="184"/>
      <c r="C3129" s="184"/>
      <c r="D3129" s="276"/>
    </row>
    <row r="3130" spans="1:4">
      <c r="A3130" s="183"/>
      <c r="B3130" s="184"/>
      <c r="C3130" s="184"/>
      <c r="D3130" s="276"/>
    </row>
    <row r="3131" spans="1:4">
      <c r="A3131" s="183"/>
      <c r="B3131" s="184"/>
      <c r="C3131" s="184"/>
      <c r="D3131" s="276"/>
    </row>
    <row r="3132" spans="1:4">
      <c r="A3132" s="183"/>
      <c r="B3132" s="184"/>
      <c r="C3132" s="184"/>
      <c r="D3132" s="276"/>
    </row>
    <row r="3133" spans="1:4">
      <c r="A3133" s="183"/>
      <c r="B3133" s="184"/>
      <c r="C3133" s="184"/>
      <c r="D3133" s="276"/>
    </row>
    <row r="3134" spans="1:4">
      <c r="A3134" s="183"/>
      <c r="B3134" s="184"/>
      <c r="C3134" s="184"/>
      <c r="D3134" s="276"/>
    </row>
    <row r="3135" spans="1:4">
      <c r="A3135" s="183"/>
      <c r="B3135" s="184"/>
      <c r="C3135" s="184"/>
      <c r="D3135" s="276"/>
    </row>
    <row r="3136" spans="1:4">
      <c r="A3136" s="183"/>
      <c r="B3136" s="184"/>
      <c r="C3136" s="184"/>
      <c r="D3136" s="276"/>
    </row>
    <row r="3137" spans="1:4">
      <c r="A3137" s="183"/>
      <c r="B3137" s="184"/>
      <c r="C3137" s="184"/>
      <c r="D3137" s="276"/>
    </row>
    <row r="3138" spans="1:4">
      <c r="A3138" s="183"/>
      <c r="B3138" s="184"/>
      <c r="C3138" s="184"/>
      <c r="D3138" s="276"/>
    </row>
    <row r="3139" spans="1:4">
      <c r="A3139" s="183"/>
      <c r="B3139" s="184"/>
      <c r="C3139" s="184"/>
      <c r="D3139" s="276"/>
    </row>
    <row r="3140" spans="1:4">
      <c r="A3140" s="183"/>
      <c r="B3140" s="184"/>
      <c r="C3140" s="184"/>
      <c r="D3140" s="276"/>
    </row>
    <row r="3141" spans="1:4">
      <c r="A3141" s="183"/>
      <c r="B3141" s="184"/>
      <c r="C3141" s="184"/>
      <c r="D3141" s="276"/>
    </row>
    <row r="3142" spans="1:4">
      <c r="A3142" s="183"/>
      <c r="B3142" s="184"/>
      <c r="C3142" s="184"/>
      <c r="D3142" s="276"/>
    </row>
    <row r="3143" spans="1:4">
      <c r="A3143" s="183"/>
      <c r="B3143" s="184"/>
      <c r="C3143" s="184"/>
      <c r="D3143" s="276"/>
    </row>
    <row r="3144" spans="1:4">
      <c r="A3144" s="183"/>
      <c r="B3144" s="184"/>
      <c r="C3144" s="184"/>
      <c r="D3144" s="276"/>
    </row>
    <row r="3145" spans="1:4">
      <c r="A3145" s="183"/>
      <c r="B3145" s="184"/>
      <c r="C3145" s="184"/>
      <c r="D3145" s="276"/>
    </row>
    <row r="3146" spans="1:4">
      <c r="A3146" s="183"/>
      <c r="B3146" s="184"/>
      <c r="C3146" s="184"/>
      <c r="D3146" s="276"/>
    </row>
    <row r="3147" spans="1:4">
      <c r="A3147" s="183"/>
      <c r="B3147" s="184"/>
      <c r="C3147" s="184"/>
      <c r="D3147" s="276"/>
    </row>
    <row r="3148" spans="1:4">
      <c r="A3148" s="183"/>
      <c r="B3148" s="184"/>
      <c r="C3148" s="184"/>
      <c r="D3148" s="276"/>
    </row>
    <row r="3149" spans="1:4">
      <c r="A3149" s="183"/>
      <c r="B3149" s="184"/>
      <c r="C3149" s="184"/>
      <c r="D3149" s="276"/>
    </row>
    <row r="3150" spans="1:4">
      <c r="A3150" s="183"/>
      <c r="B3150" s="184"/>
      <c r="C3150" s="184"/>
      <c r="D3150" s="276"/>
    </row>
    <row r="3151" spans="1:4">
      <c r="A3151" s="183"/>
      <c r="B3151" s="184"/>
      <c r="C3151" s="184"/>
      <c r="D3151" s="276"/>
    </row>
    <row r="3152" spans="1:4">
      <c r="A3152" s="183"/>
      <c r="B3152" s="184"/>
      <c r="C3152" s="184"/>
      <c r="D3152" s="276"/>
    </row>
    <row r="3153" spans="1:4">
      <c r="A3153" s="183"/>
      <c r="B3153" s="184"/>
      <c r="C3153" s="184"/>
      <c r="D3153" s="276"/>
    </row>
    <row r="3154" spans="1:4">
      <c r="A3154" s="183"/>
      <c r="B3154" s="184"/>
      <c r="C3154" s="184"/>
      <c r="D3154" s="276"/>
    </row>
    <row r="3155" spans="1:4">
      <c r="A3155" s="183"/>
      <c r="B3155" s="184"/>
      <c r="C3155" s="184"/>
      <c r="D3155" s="276"/>
    </row>
    <row r="3156" spans="1:4">
      <c r="A3156" s="183"/>
      <c r="B3156" s="184"/>
      <c r="C3156" s="184"/>
      <c r="D3156" s="276"/>
    </row>
    <row r="3157" spans="1:4">
      <c r="A3157" s="183"/>
      <c r="B3157" s="184"/>
      <c r="C3157" s="184"/>
      <c r="D3157" s="276"/>
    </row>
    <row r="3158" spans="1:4">
      <c r="A3158" s="183"/>
      <c r="B3158" s="184"/>
      <c r="C3158" s="184"/>
      <c r="D3158" s="276"/>
    </row>
    <row r="3159" spans="1:4">
      <c r="A3159" s="183"/>
      <c r="B3159" s="184"/>
      <c r="C3159" s="184"/>
      <c r="D3159" s="276"/>
    </row>
    <row r="3160" spans="1:4">
      <c r="A3160" s="183"/>
      <c r="B3160" s="184"/>
      <c r="C3160" s="184"/>
      <c r="D3160" s="276"/>
    </row>
    <row r="3161" spans="1:4">
      <c r="A3161" s="183"/>
      <c r="B3161" s="184"/>
      <c r="C3161" s="184"/>
      <c r="D3161" s="276"/>
    </row>
    <row r="3162" spans="1:4">
      <c r="A3162" s="183"/>
      <c r="B3162" s="184"/>
      <c r="C3162" s="184"/>
      <c r="D3162" s="276"/>
    </row>
    <row r="3163" spans="1:4">
      <c r="A3163" s="183"/>
      <c r="B3163" s="184"/>
      <c r="C3163" s="184"/>
      <c r="D3163" s="276"/>
    </row>
    <row r="3164" spans="1:4">
      <c r="A3164" s="183"/>
      <c r="B3164" s="184"/>
      <c r="C3164" s="184"/>
      <c r="D3164" s="276"/>
    </row>
    <row r="3165" spans="1:4">
      <c r="A3165" s="183"/>
      <c r="B3165" s="184"/>
      <c r="C3165" s="184"/>
      <c r="D3165" s="276"/>
    </row>
    <row r="3166" spans="1:4">
      <c r="A3166" s="183"/>
      <c r="B3166" s="184"/>
      <c r="C3166" s="184"/>
      <c r="D3166" s="276"/>
    </row>
    <row r="3167" spans="1:4">
      <c r="A3167" s="183"/>
      <c r="B3167" s="184"/>
      <c r="C3167" s="184"/>
      <c r="D3167" s="276"/>
    </row>
    <row r="3168" spans="1:4">
      <c r="A3168" s="183"/>
      <c r="B3168" s="184"/>
      <c r="C3168" s="184"/>
      <c r="D3168" s="276"/>
    </row>
    <row r="3169" spans="1:4">
      <c r="A3169" s="183"/>
      <c r="B3169" s="184"/>
      <c r="C3169" s="184"/>
      <c r="D3169" s="276"/>
    </row>
    <row r="3170" spans="1:4">
      <c r="A3170" s="183"/>
      <c r="B3170" s="184"/>
      <c r="C3170" s="184"/>
      <c r="D3170" s="276"/>
    </row>
    <row r="3171" spans="1:4">
      <c r="A3171" s="183"/>
      <c r="B3171" s="184"/>
      <c r="C3171" s="184"/>
      <c r="D3171" s="276"/>
    </row>
    <row r="3172" spans="1:4">
      <c r="A3172" s="183"/>
      <c r="B3172" s="184"/>
      <c r="C3172" s="184"/>
      <c r="D3172" s="276"/>
    </row>
    <row r="3173" spans="1:4">
      <c r="A3173" s="183"/>
      <c r="B3173" s="184"/>
      <c r="C3173" s="184"/>
      <c r="D3173" s="276"/>
    </row>
    <row r="3174" spans="1:4">
      <c r="A3174" s="183"/>
      <c r="B3174" s="184"/>
      <c r="C3174" s="184"/>
      <c r="D3174" s="276"/>
    </row>
    <row r="3175" spans="1:4">
      <c r="A3175" s="183"/>
      <c r="B3175" s="184"/>
      <c r="C3175" s="184"/>
      <c r="D3175" s="276"/>
    </row>
    <row r="3176" spans="1:4">
      <c r="A3176" s="183"/>
      <c r="B3176" s="184"/>
      <c r="C3176" s="184"/>
      <c r="D3176" s="276"/>
    </row>
    <row r="3177" spans="1:4">
      <c r="A3177" s="183"/>
      <c r="B3177" s="184"/>
      <c r="C3177" s="184"/>
      <c r="D3177" s="276"/>
    </row>
    <row r="3178" spans="1:4">
      <c r="A3178" s="183"/>
      <c r="B3178" s="184"/>
      <c r="C3178" s="184"/>
      <c r="D3178" s="276"/>
    </row>
    <row r="3179" spans="1:4">
      <c r="A3179" s="183"/>
      <c r="B3179" s="184"/>
      <c r="C3179" s="184"/>
      <c r="D3179" s="276"/>
    </row>
    <row r="3180" spans="1:4">
      <c r="A3180" s="183"/>
      <c r="B3180" s="184"/>
      <c r="C3180" s="184"/>
      <c r="D3180" s="276"/>
    </row>
    <row r="3181" spans="1:4">
      <c r="A3181" s="183"/>
      <c r="B3181" s="184"/>
      <c r="C3181" s="184"/>
      <c r="D3181" s="276"/>
    </row>
    <row r="3182" spans="1:4">
      <c r="A3182" s="183"/>
      <c r="B3182" s="184"/>
      <c r="C3182" s="184"/>
      <c r="D3182" s="276"/>
    </row>
    <row r="3183" spans="1:4">
      <c r="A3183" s="183"/>
      <c r="B3183" s="184"/>
      <c r="C3183" s="184"/>
      <c r="D3183" s="276"/>
    </row>
    <row r="3184" spans="1:4">
      <c r="A3184" s="183"/>
      <c r="B3184" s="184"/>
      <c r="C3184" s="184"/>
      <c r="D3184" s="276"/>
    </row>
    <row r="3185" spans="1:4">
      <c r="A3185" s="183"/>
      <c r="B3185" s="184"/>
      <c r="C3185" s="184"/>
      <c r="D3185" s="276"/>
    </row>
    <row r="3186" spans="1:4">
      <c r="A3186" s="183"/>
      <c r="B3186" s="184"/>
      <c r="C3186" s="184"/>
      <c r="D3186" s="276"/>
    </row>
    <row r="3187" spans="1:4">
      <c r="A3187" s="183"/>
      <c r="B3187" s="184"/>
      <c r="C3187" s="184"/>
      <c r="D3187" s="276"/>
    </row>
    <row r="3188" spans="1:4">
      <c r="A3188" s="183"/>
      <c r="B3188" s="184"/>
      <c r="C3188" s="184"/>
      <c r="D3188" s="276"/>
    </row>
    <row r="3189" spans="1:4">
      <c r="A3189" s="183"/>
      <c r="B3189" s="184"/>
      <c r="C3189" s="184"/>
      <c r="D3189" s="276"/>
    </row>
    <row r="3190" spans="1:4">
      <c r="A3190" s="183"/>
      <c r="B3190" s="184"/>
      <c r="C3190" s="184"/>
      <c r="D3190" s="276"/>
    </row>
    <row r="3191" spans="1:4">
      <c r="A3191" s="183"/>
      <c r="B3191" s="184"/>
      <c r="C3191" s="184"/>
      <c r="D3191" s="276"/>
    </row>
    <row r="3192" spans="1:4">
      <c r="A3192" s="183"/>
      <c r="B3192" s="184"/>
      <c r="C3192" s="184"/>
      <c r="D3192" s="276"/>
    </row>
    <row r="3193" spans="1:4">
      <c r="A3193" s="183"/>
      <c r="B3193" s="184"/>
      <c r="C3193" s="184"/>
      <c r="D3193" s="276"/>
    </row>
    <row r="3194" spans="1:4">
      <c r="A3194" s="183"/>
      <c r="B3194" s="184"/>
      <c r="C3194" s="184"/>
      <c r="D3194" s="276"/>
    </row>
    <row r="3195" spans="1:4">
      <c r="A3195" s="183"/>
      <c r="B3195" s="184"/>
      <c r="C3195" s="184"/>
      <c r="D3195" s="276"/>
    </row>
    <row r="3196" spans="1:4">
      <c r="A3196" s="183"/>
      <c r="B3196" s="184"/>
      <c r="C3196" s="184"/>
      <c r="D3196" s="276"/>
    </row>
    <row r="3197" spans="1:4">
      <c r="A3197" s="183"/>
      <c r="B3197" s="184"/>
      <c r="C3197" s="184"/>
      <c r="D3197" s="276"/>
    </row>
    <row r="3198" spans="1:4">
      <c r="A3198" s="183"/>
      <c r="B3198" s="184"/>
      <c r="C3198" s="184"/>
      <c r="D3198" s="276"/>
    </row>
    <row r="3199" spans="1:4">
      <c r="A3199" s="183"/>
      <c r="B3199" s="184"/>
      <c r="C3199" s="184"/>
      <c r="D3199" s="276"/>
    </row>
    <row r="3200" spans="1:4">
      <c r="A3200" s="183"/>
      <c r="B3200" s="184"/>
      <c r="C3200" s="184"/>
      <c r="D3200" s="276"/>
    </row>
    <row r="3201" spans="1:4">
      <c r="A3201" s="183"/>
      <c r="B3201" s="184"/>
      <c r="C3201" s="184"/>
      <c r="D3201" s="276"/>
    </row>
    <row r="3202" spans="1:4">
      <c r="A3202" s="183"/>
      <c r="B3202" s="184"/>
      <c r="C3202" s="184"/>
      <c r="D3202" s="276"/>
    </row>
    <row r="3203" spans="1:4">
      <c r="A3203" s="183"/>
      <c r="B3203" s="184"/>
      <c r="C3203" s="184"/>
      <c r="D3203" s="276"/>
    </row>
    <row r="3204" spans="1:4">
      <c r="A3204" s="183"/>
      <c r="B3204" s="184"/>
      <c r="C3204" s="184"/>
      <c r="D3204" s="276"/>
    </row>
    <row r="3205" spans="1:4">
      <c r="A3205" s="183"/>
      <c r="B3205" s="184"/>
      <c r="C3205" s="184"/>
      <c r="D3205" s="276"/>
    </row>
    <row r="3206" spans="1:4">
      <c r="A3206" s="183"/>
      <c r="B3206" s="184"/>
      <c r="C3206" s="184"/>
      <c r="D3206" s="276"/>
    </row>
    <row r="3207" spans="1:4">
      <c r="A3207" s="183"/>
      <c r="B3207" s="184"/>
      <c r="C3207" s="184"/>
      <c r="D3207" s="276"/>
    </row>
    <row r="3208" spans="1:4">
      <c r="A3208" s="183"/>
      <c r="B3208" s="184"/>
      <c r="C3208" s="184"/>
      <c r="D3208" s="276"/>
    </row>
    <row r="3209" spans="1:4">
      <c r="A3209" s="183"/>
      <c r="B3209" s="184"/>
      <c r="C3209" s="184"/>
      <c r="D3209" s="276"/>
    </row>
    <row r="3210" spans="1:4">
      <c r="A3210" s="183"/>
      <c r="B3210" s="184"/>
      <c r="C3210" s="184"/>
      <c r="D3210" s="276"/>
    </row>
    <row r="3211" spans="1:4">
      <c r="A3211" s="183"/>
      <c r="B3211" s="184"/>
      <c r="C3211" s="184"/>
      <c r="D3211" s="276"/>
    </row>
    <row r="3212" spans="1:4">
      <c r="A3212" s="183"/>
      <c r="B3212" s="184"/>
      <c r="C3212" s="184"/>
      <c r="D3212" s="276"/>
    </row>
    <row r="3213" spans="1:4">
      <c r="A3213" s="183"/>
      <c r="B3213" s="184"/>
      <c r="C3213" s="184"/>
      <c r="D3213" s="276"/>
    </row>
    <row r="3214" spans="1:4">
      <c r="A3214" s="183"/>
      <c r="B3214" s="184"/>
      <c r="C3214" s="184"/>
      <c r="D3214" s="276"/>
    </row>
    <row r="3215" spans="1:4">
      <c r="A3215" s="183"/>
      <c r="B3215" s="184"/>
      <c r="C3215" s="184"/>
      <c r="D3215" s="276"/>
    </row>
    <row r="3216" spans="1:4">
      <c r="A3216" s="183"/>
      <c r="B3216" s="184"/>
      <c r="C3216" s="184"/>
      <c r="D3216" s="276"/>
    </row>
    <row r="3217" spans="1:4">
      <c r="A3217" s="183"/>
      <c r="B3217" s="184"/>
      <c r="C3217" s="184"/>
      <c r="D3217" s="276"/>
    </row>
    <row r="3218" spans="1:4">
      <c r="A3218" s="183"/>
      <c r="B3218" s="184"/>
      <c r="C3218" s="184"/>
      <c r="D3218" s="276"/>
    </row>
    <row r="3219" spans="1:4">
      <c r="A3219" s="183"/>
      <c r="B3219" s="184"/>
      <c r="C3219" s="184"/>
      <c r="D3219" s="276"/>
    </row>
    <row r="3220" spans="1:4">
      <c r="A3220" s="183"/>
      <c r="B3220" s="184"/>
      <c r="C3220" s="184"/>
      <c r="D3220" s="276"/>
    </row>
    <row r="3221" spans="1:4">
      <c r="A3221" s="183"/>
      <c r="B3221" s="184"/>
      <c r="C3221" s="184"/>
      <c r="D3221" s="276"/>
    </row>
    <row r="3222" spans="1:4">
      <c r="A3222" s="183"/>
      <c r="B3222" s="184"/>
      <c r="C3222" s="184"/>
      <c r="D3222" s="276"/>
    </row>
    <row r="3223" spans="1:4">
      <c r="A3223" s="183"/>
      <c r="B3223" s="184"/>
      <c r="C3223" s="184"/>
      <c r="D3223" s="276"/>
    </row>
    <row r="3224" spans="1:4">
      <c r="A3224" s="183"/>
      <c r="B3224" s="184"/>
      <c r="C3224" s="184"/>
      <c r="D3224" s="276"/>
    </row>
    <row r="3225" spans="1:4">
      <c r="A3225" s="183"/>
      <c r="B3225" s="184"/>
      <c r="C3225" s="184"/>
      <c r="D3225" s="276"/>
    </row>
    <row r="3226" spans="1:4">
      <c r="A3226" s="183"/>
      <c r="B3226" s="184"/>
      <c r="C3226" s="184"/>
      <c r="D3226" s="276"/>
    </row>
    <row r="3227" spans="1:4">
      <c r="A3227" s="183"/>
      <c r="B3227" s="184"/>
      <c r="C3227" s="184"/>
      <c r="D3227" s="276"/>
    </row>
    <row r="3228" spans="1:4">
      <c r="A3228" s="183"/>
      <c r="B3228" s="184"/>
      <c r="C3228" s="184"/>
      <c r="D3228" s="276"/>
    </row>
    <row r="3229" spans="1:4">
      <c r="A3229" s="183"/>
      <c r="B3229" s="184"/>
      <c r="C3229" s="184"/>
      <c r="D3229" s="276"/>
    </row>
    <row r="3230" spans="1:4">
      <c r="A3230" s="183"/>
      <c r="B3230" s="184"/>
      <c r="C3230" s="184"/>
      <c r="D3230" s="276"/>
    </row>
    <row r="3231" spans="1:4">
      <c r="A3231" s="183"/>
      <c r="B3231" s="184"/>
      <c r="C3231" s="184"/>
      <c r="D3231" s="276"/>
    </row>
    <row r="3232" spans="1:4">
      <c r="A3232" s="183"/>
      <c r="B3232" s="184"/>
      <c r="C3232" s="184"/>
      <c r="D3232" s="276"/>
    </row>
    <row r="3233" spans="1:4">
      <c r="A3233" s="183"/>
      <c r="B3233" s="184"/>
      <c r="C3233" s="184"/>
      <c r="D3233" s="276"/>
    </row>
    <row r="3234" spans="1:4">
      <c r="A3234" s="183"/>
      <c r="B3234" s="184"/>
      <c r="C3234" s="184"/>
      <c r="D3234" s="276"/>
    </row>
    <row r="3235" spans="1:4">
      <c r="A3235" s="183"/>
      <c r="B3235" s="184"/>
      <c r="C3235" s="184"/>
      <c r="D3235" s="276"/>
    </row>
    <row r="3236" spans="1:4">
      <c r="A3236" s="183"/>
      <c r="B3236" s="184"/>
      <c r="C3236" s="184"/>
      <c r="D3236" s="276"/>
    </row>
    <row r="3237" spans="1:4">
      <c r="A3237" s="183"/>
      <c r="B3237" s="184"/>
      <c r="C3237" s="184"/>
      <c r="D3237" s="276"/>
    </row>
    <row r="3238" spans="1:4">
      <c r="A3238" s="183"/>
      <c r="B3238" s="184"/>
      <c r="C3238" s="184"/>
      <c r="D3238" s="276"/>
    </row>
    <row r="3239" spans="1:4">
      <c r="A3239" s="183"/>
      <c r="B3239" s="184"/>
      <c r="C3239" s="184"/>
      <c r="D3239" s="276"/>
    </row>
    <row r="3240" spans="1:4">
      <c r="A3240" s="183"/>
      <c r="B3240" s="184"/>
      <c r="C3240" s="184"/>
      <c r="D3240" s="276"/>
    </row>
    <row r="3241" spans="1:4">
      <c r="A3241" s="183"/>
      <c r="B3241" s="184"/>
      <c r="C3241" s="184"/>
      <c r="D3241" s="276"/>
    </row>
    <row r="3242" spans="1:4">
      <c r="A3242" s="183"/>
      <c r="B3242" s="184"/>
      <c r="C3242" s="184"/>
      <c r="D3242" s="276"/>
    </row>
    <row r="3243" spans="1:4">
      <c r="A3243" s="183"/>
      <c r="B3243" s="184"/>
      <c r="C3243" s="184"/>
      <c r="D3243" s="276"/>
    </row>
    <row r="3244" spans="1:4">
      <c r="A3244" s="183"/>
      <c r="B3244" s="184"/>
      <c r="C3244" s="184"/>
      <c r="D3244" s="276"/>
    </row>
    <row r="3245" spans="1:4">
      <c r="A3245" s="183"/>
      <c r="B3245" s="184"/>
      <c r="C3245" s="184"/>
      <c r="D3245" s="276"/>
    </row>
    <row r="3246" spans="1:4">
      <c r="A3246" s="183"/>
      <c r="B3246" s="184"/>
      <c r="C3246" s="184"/>
      <c r="D3246" s="276"/>
    </row>
    <row r="3247" spans="1:4">
      <c r="A3247" s="183"/>
      <c r="B3247" s="184"/>
      <c r="C3247" s="184"/>
      <c r="D3247" s="276"/>
    </row>
    <row r="3248" spans="1:4">
      <c r="A3248" s="183"/>
      <c r="B3248" s="184"/>
      <c r="C3248" s="184"/>
      <c r="D3248" s="276"/>
    </row>
    <row r="3249" spans="1:4">
      <c r="A3249" s="183"/>
      <c r="B3249" s="184"/>
      <c r="C3249" s="184"/>
      <c r="D3249" s="276"/>
    </row>
    <row r="3250" spans="1:4">
      <c r="A3250" s="183"/>
      <c r="B3250" s="184"/>
      <c r="C3250" s="184"/>
      <c r="D3250" s="276"/>
    </row>
    <row r="3251" spans="1:4">
      <c r="A3251" s="183"/>
      <c r="B3251" s="184"/>
      <c r="C3251" s="184"/>
      <c r="D3251" s="276"/>
    </row>
    <row r="3252" spans="1:4">
      <c r="A3252" s="183"/>
      <c r="B3252" s="184"/>
      <c r="C3252" s="184"/>
      <c r="D3252" s="276"/>
    </row>
    <row r="3253" spans="1:4">
      <c r="A3253" s="183"/>
      <c r="B3253" s="184"/>
      <c r="C3253" s="184"/>
      <c r="D3253" s="276"/>
    </row>
    <row r="3254" spans="1:4">
      <c r="A3254" s="183"/>
      <c r="B3254" s="184"/>
      <c r="C3254" s="184"/>
      <c r="D3254" s="276"/>
    </row>
    <row r="3255" spans="1:4">
      <c r="A3255" s="183"/>
      <c r="B3255" s="184"/>
      <c r="C3255" s="184"/>
      <c r="D3255" s="276"/>
    </row>
    <row r="3256" spans="1:4">
      <c r="A3256" s="183"/>
      <c r="B3256" s="184"/>
      <c r="C3256" s="184"/>
      <c r="D3256" s="276"/>
    </row>
    <row r="3257" spans="1:4">
      <c r="A3257" s="183"/>
      <c r="B3257" s="184"/>
      <c r="C3257" s="184"/>
      <c r="D3257" s="276"/>
    </row>
    <row r="3258" spans="1:4">
      <c r="A3258" s="183"/>
      <c r="B3258" s="184"/>
      <c r="C3258" s="184"/>
      <c r="D3258" s="276"/>
    </row>
    <row r="3259" spans="1:4">
      <c r="A3259" s="183"/>
      <c r="B3259" s="184"/>
      <c r="C3259" s="184"/>
      <c r="D3259" s="276"/>
    </row>
    <row r="3260" spans="1:4">
      <c r="A3260" s="183"/>
      <c r="B3260" s="184"/>
      <c r="C3260" s="184"/>
      <c r="D3260" s="276"/>
    </row>
    <row r="3261" spans="1:4">
      <c r="A3261" s="183"/>
      <c r="B3261" s="184"/>
      <c r="C3261" s="184"/>
      <c r="D3261" s="276"/>
    </row>
    <row r="3262" spans="1:4">
      <c r="A3262" s="183"/>
      <c r="B3262" s="184"/>
      <c r="C3262" s="184"/>
      <c r="D3262" s="276"/>
    </row>
    <row r="3263" spans="1:4">
      <c r="A3263" s="183"/>
      <c r="B3263" s="184"/>
      <c r="C3263" s="184"/>
      <c r="D3263" s="276"/>
    </row>
    <row r="3264" spans="1:4">
      <c r="A3264" s="183"/>
      <c r="B3264" s="184"/>
      <c r="C3264" s="184"/>
      <c r="D3264" s="276"/>
    </row>
    <row r="3265" spans="1:4">
      <c r="A3265" s="183"/>
      <c r="B3265" s="184"/>
      <c r="C3265" s="184"/>
      <c r="D3265" s="276"/>
    </row>
    <row r="3266" spans="1:4">
      <c r="A3266" s="183"/>
      <c r="B3266" s="184"/>
      <c r="C3266" s="184"/>
      <c r="D3266" s="276"/>
    </row>
    <row r="3267" spans="1:4">
      <c r="A3267" s="183"/>
      <c r="B3267" s="184"/>
      <c r="C3267" s="184"/>
      <c r="D3267" s="276"/>
    </row>
    <row r="3268" spans="1:4">
      <c r="A3268" s="183"/>
      <c r="B3268" s="184"/>
      <c r="C3268" s="184"/>
      <c r="D3268" s="276"/>
    </row>
    <row r="3269" spans="1:4">
      <c r="A3269" s="183"/>
      <c r="B3269" s="184"/>
      <c r="C3269" s="184"/>
      <c r="D3269" s="276"/>
    </row>
    <row r="3270" spans="1:4">
      <c r="A3270" s="183"/>
      <c r="B3270" s="184"/>
      <c r="C3270" s="184"/>
      <c r="D3270" s="276"/>
    </row>
    <row r="3271" spans="1:4">
      <c r="A3271" s="183"/>
      <c r="B3271" s="184"/>
      <c r="C3271" s="184"/>
      <c r="D3271" s="276"/>
    </row>
    <row r="3272" spans="1:4">
      <c r="A3272" s="183"/>
      <c r="B3272" s="184"/>
      <c r="C3272" s="184"/>
      <c r="D3272" s="276"/>
    </row>
    <row r="3273" spans="1:4">
      <c r="A3273" s="183"/>
      <c r="B3273" s="184"/>
      <c r="C3273" s="184"/>
      <c r="D3273" s="276"/>
    </row>
    <row r="3274" spans="1:4">
      <c r="A3274" s="183"/>
      <c r="B3274" s="184"/>
      <c r="C3274" s="184"/>
      <c r="D3274" s="276"/>
    </row>
    <row r="3275" spans="1:4">
      <c r="A3275" s="183"/>
      <c r="B3275" s="184"/>
      <c r="C3275" s="184"/>
      <c r="D3275" s="276"/>
    </row>
    <row r="3276" spans="1:4">
      <c r="A3276" s="183"/>
      <c r="B3276" s="184"/>
      <c r="C3276" s="184"/>
      <c r="D3276" s="276"/>
    </row>
    <row r="3277" spans="1:4">
      <c r="A3277" s="183"/>
      <c r="B3277" s="184"/>
      <c r="C3277" s="184"/>
      <c r="D3277" s="276"/>
    </row>
    <row r="3278" spans="1:4">
      <c r="A3278" s="183"/>
      <c r="B3278" s="184"/>
      <c r="C3278" s="184"/>
      <c r="D3278" s="276"/>
    </row>
    <row r="3279" spans="1:4">
      <c r="A3279" s="183"/>
      <c r="B3279" s="184"/>
      <c r="C3279" s="184"/>
      <c r="D3279" s="276"/>
    </row>
    <row r="3280" spans="1:4">
      <c r="A3280" s="183"/>
      <c r="B3280" s="184"/>
      <c r="C3280" s="184"/>
      <c r="D3280" s="276"/>
    </row>
    <row r="3281" spans="1:4">
      <c r="A3281" s="183"/>
      <c r="B3281" s="184"/>
      <c r="C3281" s="184"/>
      <c r="D3281" s="276"/>
    </row>
    <row r="3282" spans="1:4">
      <c r="A3282" s="183"/>
      <c r="B3282" s="184"/>
      <c r="C3282" s="184"/>
      <c r="D3282" s="276"/>
    </row>
    <row r="3283" spans="1:4">
      <c r="A3283" s="183"/>
      <c r="B3283" s="184"/>
      <c r="C3283" s="184"/>
      <c r="D3283" s="276"/>
    </row>
    <row r="3284" spans="1:4">
      <c r="A3284" s="183"/>
      <c r="B3284" s="184"/>
      <c r="C3284" s="184"/>
      <c r="D3284" s="276"/>
    </row>
    <row r="3285" spans="1:4">
      <c r="A3285" s="183"/>
      <c r="B3285" s="184"/>
      <c r="C3285" s="184"/>
      <c r="D3285" s="276"/>
    </row>
    <row r="3286" spans="1:4">
      <c r="A3286" s="183"/>
      <c r="B3286" s="184"/>
      <c r="C3286" s="184"/>
      <c r="D3286" s="276"/>
    </row>
    <row r="3287" spans="1:4">
      <c r="A3287" s="183"/>
      <c r="B3287" s="184"/>
      <c r="C3287" s="184"/>
      <c r="D3287" s="276"/>
    </row>
    <row r="3288" spans="1:4">
      <c r="A3288" s="183"/>
      <c r="B3288" s="184"/>
      <c r="C3288" s="184"/>
      <c r="D3288" s="276"/>
    </row>
    <row r="3289" spans="1:4">
      <c r="A3289" s="183"/>
      <c r="B3289" s="184"/>
      <c r="C3289" s="184"/>
      <c r="D3289" s="276"/>
    </row>
    <row r="3290" spans="1:4">
      <c r="A3290" s="183"/>
      <c r="B3290" s="184"/>
      <c r="C3290" s="184"/>
      <c r="D3290" s="276"/>
    </row>
    <row r="3291" spans="1:4">
      <c r="A3291" s="183"/>
      <c r="B3291" s="184"/>
      <c r="C3291" s="184"/>
      <c r="D3291" s="276"/>
    </row>
    <row r="3292" spans="1:4">
      <c r="A3292" s="183"/>
      <c r="B3292" s="184"/>
      <c r="C3292" s="184"/>
      <c r="D3292" s="276"/>
    </row>
    <row r="3293" spans="1:4">
      <c r="A3293" s="183"/>
      <c r="B3293" s="184"/>
      <c r="C3293" s="184"/>
      <c r="D3293" s="276"/>
    </row>
    <row r="3294" spans="1:4">
      <c r="A3294" s="183"/>
      <c r="B3294" s="184"/>
      <c r="C3294" s="184"/>
      <c r="D3294" s="276"/>
    </row>
    <row r="3295" spans="1:4">
      <c r="A3295" s="183"/>
      <c r="B3295" s="184"/>
      <c r="C3295" s="184"/>
      <c r="D3295" s="276"/>
    </row>
    <row r="3296" spans="1:4">
      <c r="A3296" s="183"/>
      <c r="B3296" s="184"/>
      <c r="C3296" s="184"/>
      <c r="D3296" s="276"/>
    </row>
    <row r="3297" spans="1:4">
      <c r="A3297" s="183"/>
      <c r="B3297" s="184"/>
      <c r="C3297" s="184"/>
      <c r="D3297" s="276"/>
    </row>
    <row r="3298" spans="1:4">
      <c r="A3298" s="183"/>
      <c r="B3298" s="184"/>
      <c r="C3298" s="184"/>
      <c r="D3298" s="276"/>
    </row>
    <row r="3299" spans="1:4">
      <c r="A3299" s="183"/>
      <c r="B3299" s="184"/>
      <c r="C3299" s="184"/>
      <c r="D3299" s="276"/>
    </row>
    <row r="3300" spans="1:4">
      <c r="A3300" s="183"/>
      <c r="B3300" s="184"/>
      <c r="C3300" s="184"/>
      <c r="D3300" s="276"/>
    </row>
    <row r="3301" spans="1:4">
      <c r="A3301" s="183"/>
      <c r="B3301" s="184"/>
      <c r="C3301" s="184"/>
      <c r="D3301" s="276"/>
    </row>
    <row r="3302" spans="1:4">
      <c r="A3302" s="183"/>
      <c r="B3302" s="184"/>
      <c r="C3302" s="184"/>
      <c r="D3302" s="276"/>
    </row>
    <row r="3303" spans="1:4">
      <c r="A3303" s="183"/>
      <c r="B3303" s="184"/>
      <c r="C3303" s="184"/>
      <c r="D3303" s="276"/>
    </row>
    <row r="3304" spans="1:4">
      <c r="A3304" s="183"/>
      <c r="B3304" s="184"/>
      <c r="C3304" s="184"/>
      <c r="D3304" s="276"/>
    </row>
    <row r="3305" spans="1:4">
      <c r="A3305" s="183"/>
      <c r="B3305" s="184"/>
      <c r="C3305" s="184"/>
      <c r="D3305" s="276"/>
    </row>
    <row r="3306" spans="1:4">
      <c r="A3306" s="183"/>
      <c r="B3306" s="184"/>
      <c r="C3306" s="184"/>
      <c r="D3306" s="276"/>
    </row>
    <row r="3307" spans="1:4">
      <c r="A3307" s="183"/>
      <c r="B3307" s="184"/>
      <c r="C3307" s="184"/>
      <c r="D3307" s="276"/>
    </row>
    <row r="3308" spans="1:4">
      <c r="A3308" s="183"/>
      <c r="B3308" s="184"/>
      <c r="C3308" s="184"/>
      <c r="D3308" s="276"/>
    </row>
    <row r="3309" spans="1:4">
      <c r="A3309" s="183"/>
      <c r="B3309" s="184"/>
      <c r="C3309" s="184"/>
      <c r="D3309" s="276"/>
    </row>
    <row r="3310" spans="1:4">
      <c r="A3310" s="183"/>
      <c r="B3310" s="184"/>
      <c r="C3310" s="184"/>
      <c r="D3310" s="276"/>
    </row>
    <row r="3311" spans="1:4">
      <c r="A3311" s="183"/>
      <c r="B3311" s="184"/>
      <c r="C3311" s="184"/>
      <c r="D3311" s="276"/>
    </row>
    <row r="3312" spans="1:4">
      <c r="A3312" s="183"/>
      <c r="B3312" s="184"/>
      <c r="C3312" s="184"/>
      <c r="D3312" s="276"/>
    </row>
    <row r="3313" spans="1:4">
      <c r="A3313" s="183"/>
      <c r="B3313" s="184"/>
      <c r="C3313" s="184"/>
      <c r="D3313" s="276"/>
    </row>
    <row r="3314" spans="1:4">
      <c r="A3314" s="183"/>
      <c r="B3314" s="184"/>
      <c r="C3314" s="184"/>
      <c r="D3314" s="276"/>
    </row>
    <row r="3315" spans="1:4">
      <c r="A3315" s="183"/>
      <c r="B3315" s="184"/>
      <c r="C3315" s="184"/>
      <c r="D3315" s="276"/>
    </row>
    <row r="3316" spans="1:4">
      <c r="A3316" s="183"/>
      <c r="B3316" s="184"/>
      <c r="C3316" s="184"/>
      <c r="D3316" s="276"/>
    </row>
    <row r="3317" spans="1:4">
      <c r="A3317" s="183"/>
      <c r="B3317" s="184"/>
      <c r="C3317" s="184"/>
      <c r="D3317" s="276"/>
    </row>
    <row r="3318" spans="1:4">
      <c r="A3318" s="183"/>
      <c r="B3318" s="184"/>
      <c r="C3318" s="184"/>
      <c r="D3318" s="276"/>
    </row>
    <row r="3319" spans="1:4">
      <c r="A3319" s="183"/>
      <c r="B3319" s="184"/>
      <c r="C3319" s="184"/>
      <c r="D3319" s="276"/>
    </row>
    <row r="3320" spans="1:4">
      <c r="A3320" s="183"/>
      <c r="B3320" s="184"/>
      <c r="C3320" s="184"/>
      <c r="D3320" s="276"/>
    </row>
    <row r="3321" spans="1:4">
      <c r="A3321" s="183"/>
      <c r="B3321" s="184"/>
      <c r="C3321" s="184"/>
      <c r="D3321" s="276"/>
    </row>
    <row r="3322" spans="1:4">
      <c r="A3322" s="183"/>
      <c r="B3322" s="184"/>
      <c r="C3322" s="184"/>
      <c r="D3322" s="276"/>
    </row>
    <row r="3323" spans="1:4">
      <c r="A3323" s="183"/>
      <c r="B3323" s="184"/>
      <c r="C3323" s="184"/>
      <c r="D3323" s="276"/>
    </row>
    <row r="3324" spans="1:4">
      <c r="A3324" s="183"/>
      <c r="B3324" s="184"/>
      <c r="C3324" s="184"/>
      <c r="D3324" s="276"/>
    </row>
    <row r="3325" spans="1:4">
      <c r="A3325" s="183"/>
      <c r="B3325" s="184"/>
      <c r="C3325" s="184"/>
      <c r="D3325" s="276"/>
    </row>
    <row r="3326" spans="1:4">
      <c r="A3326" s="183"/>
      <c r="B3326" s="184"/>
      <c r="C3326" s="184"/>
      <c r="D3326" s="276"/>
    </row>
    <row r="3327" spans="1:4">
      <c r="A3327" s="183"/>
      <c r="B3327" s="184"/>
      <c r="C3327" s="184"/>
      <c r="D3327" s="276"/>
    </row>
    <row r="3328" spans="1:4">
      <c r="A3328" s="183"/>
      <c r="B3328" s="184"/>
      <c r="C3328" s="184"/>
      <c r="D3328" s="276"/>
    </row>
    <row r="3329" spans="1:4">
      <c r="A3329" s="183"/>
      <c r="B3329" s="184"/>
      <c r="C3329" s="184"/>
      <c r="D3329" s="276"/>
    </row>
    <row r="3330" spans="1:4">
      <c r="A3330" s="183"/>
      <c r="B3330" s="184"/>
      <c r="C3330" s="184"/>
      <c r="D3330" s="276"/>
    </row>
    <row r="3331" spans="1:4">
      <c r="A3331" s="183"/>
      <c r="B3331" s="184"/>
      <c r="C3331" s="184"/>
      <c r="D3331" s="276"/>
    </row>
    <row r="3332" spans="1:4">
      <c r="A3332" s="183"/>
      <c r="B3332" s="184"/>
      <c r="C3332" s="184"/>
      <c r="D3332" s="276"/>
    </row>
    <row r="3333" spans="1:4">
      <c r="A3333" s="183"/>
      <c r="B3333" s="184"/>
      <c r="C3333" s="184"/>
      <c r="D3333" s="276"/>
    </row>
    <row r="3334" spans="1:4">
      <c r="A3334" s="183"/>
      <c r="B3334" s="184"/>
      <c r="C3334" s="184"/>
      <c r="D3334" s="276"/>
    </row>
    <row r="3335" spans="1:4">
      <c r="A3335" s="183"/>
      <c r="B3335" s="184"/>
      <c r="C3335" s="184"/>
      <c r="D3335" s="276"/>
    </row>
    <row r="3336" spans="1:4">
      <c r="A3336" s="183"/>
      <c r="B3336" s="184"/>
      <c r="C3336" s="184"/>
      <c r="D3336" s="276"/>
    </row>
    <row r="3337" spans="1:4">
      <c r="A3337" s="183"/>
      <c r="B3337" s="184"/>
      <c r="C3337" s="184"/>
      <c r="D3337" s="276"/>
    </row>
    <row r="3338" spans="1:4">
      <c r="A3338" s="183"/>
      <c r="B3338" s="184"/>
      <c r="C3338" s="184"/>
      <c r="D3338" s="276"/>
    </row>
    <row r="3339" spans="1:4">
      <c r="A3339" s="183"/>
      <c r="B3339" s="184"/>
      <c r="C3339" s="184"/>
      <c r="D3339" s="276"/>
    </row>
    <row r="3340" spans="1:4">
      <c r="A3340" s="183"/>
      <c r="B3340" s="184"/>
      <c r="C3340" s="184"/>
      <c r="D3340" s="276"/>
    </row>
    <row r="3341" spans="1:4">
      <c r="A3341" s="183"/>
      <c r="B3341" s="184"/>
      <c r="C3341" s="184"/>
      <c r="D3341" s="276"/>
    </row>
    <row r="3342" spans="1:4">
      <c r="A3342" s="183"/>
      <c r="B3342" s="184"/>
      <c r="C3342" s="184"/>
      <c r="D3342" s="276"/>
    </row>
    <row r="3343" spans="1:4">
      <c r="A3343" s="183"/>
      <c r="B3343" s="184"/>
      <c r="C3343" s="184"/>
      <c r="D3343" s="276"/>
    </row>
    <row r="3344" spans="1:4">
      <c r="A3344" s="183"/>
      <c r="B3344" s="184"/>
      <c r="C3344" s="184"/>
      <c r="D3344" s="276"/>
    </row>
    <row r="3345" spans="1:4">
      <c r="A3345" s="183"/>
      <c r="B3345" s="184"/>
      <c r="C3345" s="184"/>
      <c r="D3345" s="276"/>
    </row>
    <row r="3346" spans="1:4">
      <c r="A3346" s="183"/>
      <c r="B3346" s="184"/>
      <c r="C3346" s="184"/>
      <c r="D3346" s="276"/>
    </row>
    <row r="3347" spans="1:4">
      <c r="A3347" s="183"/>
      <c r="B3347" s="184"/>
      <c r="C3347" s="184"/>
      <c r="D3347" s="276"/>
    </row>
    <row r="3348" spans="1:4">
      <c r="A3348" s="183"/>
      <c r="B3348" s="184"/>
      <c r="C3348" s="184"/>
      <c r="D3348" s="276"/>
    </row>
    <row r="3349" spans="1:4">
      <c r="A3349" s="183"/>
      <c r="B3349" s="184"/>
      <c r="C3349" s="184"/>
      <c r="D3349" s="276"/>
    </row>
    <row r="3350" spans="1:4">
      <c r="A3350" s="183"/>
      <c r="B3350" s="184"/>
      <c r="C3350" s="184"/>
      <c r="D3350" s="276"/>
    </row>
    <row r="3351" spans="1:4">
      <c r="A3351" s="183"/>
      <c r="B3351" s="184"/>
      <c r="C3351" s="184"/>
      <c r="D3351" s="276"/>
    </row>
    <row r="3352" spans="1:4">
      <c r="A3352" s="183"/>
      <c r="B3352" s="184"/>
      <c r="C3352" s="184"/>
      <c r="D3352" s="276"/>
    </row>
    <row r="3353" spans="1:4">
      <c r="A3353" s="183"/>
      <c r="B3353" s="184"/>
      <c r="C3353" s="184"/>
      <c r="D3353" s="276"/>
    </row>
    <row r="3354" spans="1:4">
      <c r="A3354" s="183"/>
      <c r="B3354" s="184"/>
      <c r="C3354" s="184"/>
      <c r="D3354" s="276"/>
    </row>
    <row r="3355" spans="1:4">
      <c r="A3355" s="183"/>
      <c r="B3355" s="184"/>
      <c r="C3355" s="184"/>
      <c r="D3355" s="276"/>
    </row>
    <row r="3356" spans="1:4">
      <c r="A3356" s="183"/>
      <c r="B3356" s="184"/>
      <c r="C3356" s="184"/>
      <c r="D3356" s="276"/>
    </row>
    <row r="3357" spans="1:4">
      <c r="A3357" s="183"/>
      <c r="B3357" s="184"/>
      <c r="C3357" s="184"/>
      <c r="D3357" s="276"/>
    </row>
    <row r="3358" spans="1:4">
      <c r="A3358" s="183"/>
      <c r="B3358" s="184"/>
      <c r="C3358" s="184"/>
      <c r="D3358" s="276"/>
    </row>
    <row r="3359" spans="1:4">
      <c r="A3359" s="183"/>
      <c r="B3359" s="184"/>
      <c r="C3359" s="184"/>
      <c r="D3359" s="276"/>
    </row>
    <row r="3360" spans="1:4">
      <c r="A3360" s="183"/>
      <c r="B3360" s="184"/>
      <c r="C3360" s="184"/>
      <c r="D3360" s="276"/>
    </row>
    <row r="3361" spans="1:4">
      <c r="A3361" s="183"/>
      <c r="B3361" s="184"/>
      <c r="C3361" s="184"/>
      <c r="D3361" s="276"/>
    </row>
    <row r="3362" spans="1:4">
      <c r="A3362" s="183"/>
      <c r="B3362" s="184"/>
      <c r="C3362" s="184"/>
      <c r="D3362" s="276"/>
    </row>
    <row r="3363" spans="1:4">
      <c r="A3363" s="183"/>
      <c r="B3363" s="184"/>
      <c r="C3363" s="184"/>
      <c r="D3363" s="276"/>
    </row>
    <row r="3364" spans="1:4">
      <c r="A3364" s="183"/>
      <c r="B3364" s="184"/>
      <c r="C3364" s="184"/>
      <c r="D3364" s="276"/>
    </row>
    <row r="3365" spans="1:4">
      <c r="A3365" s="183"/>
      <c r="B3365" s="184"/>
      <c r="C3365" s="184"/>
      <c r="D3365" s="276"/>
    </row>
    <row r="3366" spans="1:4">
      <c r="A3366" s="183"/>
      <c r="B3366" s="184"/>
      <c r="C3366" s="184"/>
      <c r="D3366" s="276"/>
    </row>
    <row r="3367" spans="1:4">
      <c r="A3367" s="183"/>
      <c r="B3367" s="184"/>
      <c r="C3367" s="184"/>
      <c r="D3367" s="276"/>
    </row>
    <row r="3368" spans="1:4">
      <c r="A3368" s="183"/>
      <c r="B3368" s="184"/>
      <c r="C3368" s="184"/>
      <c r="D3368" s="276"/>
    </row>
    <row r="3369" spans="1:4">
      <c r="A3369" s="183"/>
      <c r="B3369" s="184"/>
      <c r="C3369" s="184"/>
      <c r="D3369" s="276"/>
    </row>
    <row r="3370" spans="1:4">
      <c r="A3370" s="183"/>
      <c r="B3370" s="184"/>
      <c r="C3370" s="184"/>
      <c r="D3370" s="276"/>
    </row>
    <row r="3371" spans="1:4">
      <c r="A3371" s="183"/>
      <c r="B3371" s="184"/>
      <c r="C3371" s="184"/>
      <c r="D3371" s="276"/>
    </row>
    <row r="3372" spans="1:4">
      <c r="A3372" s="183"/>
      <c r="B3372" s="184"/>
      <c r="C3372" s="184"/>
      <c r="D3372" s="276"/>
    </row>
    <row r="3373" spans="1:4">
      <c r="A3373" s="183"/>
      <c r="B3373" s="184"/>
      <c r="C3373" s="184"/>
      <c r="D3373" s="276"/>
    </row>
    <row r="3374" spans="1:4">
      <c r="A3374" s="183"/>
      <c r="B3374" s="184"/>
      <c r="C3374" s="184"/>
      <c r="D3374" s="276"/>
    </row>
    <row r="3375" spans="1:4">
      <c r="A3375" s="183"/>
      <c r="B3375" s="184"/>
      <c r="C3375" s="184"/>
      <c r="D3375" s="276"/>
    </row>
    <row r="3376" spans="1:4">
      <c r="A3376" s="183"/>
      <c r="B3376" s="184"/>
      <c r="C3376" s="184"/>
      <c r="D3376" s="276"/>
    </row>
    <row r="3377" spans="1:4">
      <c r="A3377" s="183"/>
      <c r="B3377" s="184"/>
      <c r="C3377" s="184"/>
      <c r="D3377" s="276"/>
    </row>
    <row r="3378" spans="1:4">
      <c r="A3378" s="183"/>
      <c r="B3378" s="184"/>
      <c r="C3378" s="184"/>
      <c r="D3378" s="276"/>
    </row>
    <row r="3379" spans="1:4">
      <c r="A3379" s="183"/>
      <c r="B3379" s="184"/>
      <c r="C3379" s="184"/>
      <c r="D3379" s="276"/>
    </row>
    <row r="3380" spans="1:4">
      <c r="A3380" s="183"/>
      <c r="B3380" s="184"/>
      <c r="C3380" s="184"/>
      <c r="D3380" s="276"/>
    </row>
    <row r="3381" spans="1:4">
      <c r="A3381" s="183"/>
      <c r="B3381" s="184"/>
      <c r="C3381" s="184"/>
      <c r="D3381" s="276"/>
    </row>
    <row r="3382" spans="1:4">
      <c r="A3382" s="183"/>
      <c r="B3382" s="184"/>
      <c r="C3382" s="184"/>
      <c r="D3382" s="276"/>
    </row>
    <row r="3383" spans="1:4">
      <c r="A3383" s="183"/>
      <c r="B3383" s="184"/>
      <c r="C3383" s="184"/>
      <c r="D3383" s="276"/>
    </row>
    <row r="3384" spans="1:4">
      <c r="A3384" s="183"/>
      <c r="B3384" s="184"/>
      <c r="C3384" s="184"/>
      <c r="D3384" s="276"/>
    </row>
    <row r="3385" spans="1:4">
      <c r="A3385" s="183"/>
      <c r="B3385" s="184"/>
      <c r="C3385" s="184"/>
      <c r="D3385" s="276"/>
    </row>
    <row r="3386" spans="1:4">
      <c r="A3386" s="183"/>
      <c r="B3386" s="184"/>
      <c r="C3386" s="184"/>
      <c r="D3386" s="276"/>
    </row>
    <row r="3387" spans="1:4">
      <c r="A3387" s="183"/>
      <c r="B3387" s="184"/>
      <c r="C3387" s="184"/>
      <c r="D3387" s="276"/>
    </row>
    <row r="3388" spans="1:4">
      <c r="A3388" s="183"/>
      <c r="B3388" s="184"/>
      <c r="C3388" s="184"/>
      <c r="D3388" s="276"/>
    </row>
    <row r="3389" spans="1:4">
      <c r="A3389" s="183"/>
      <c r="B3389" s="184"/>
      <c r="C3389" s="184"/>
      <c r="D3389" s="276"/>
    </row>
    <row r="3390" spans="1:4">
      <c r="A3390" s="183"/>
      <c r="B3390" s="184"/>
      <c r="C3390" s="184"/>
      <c r="D3390" s="276"/>
    </row>
    <row r="3391" spans="1:4">
      <c r="A3391" s="183"/>
      <c r="B3391" s="184"/>
      <c r="C3391" s="184"/>
      <c r="D3391" s="276"/>
    </row>
    <row r="3392" spans="1:4">
      <c r="A3392" s="183"/>
      <c r="B3392" s="184"/>
      <c r="C3392" s="184"/>
      <c r="D3392" s="276"/>
    </row>
    <row r="3393" spans="1:4">
      <c r="A3393" s="183"/>
      <c r="B3393" s="184"/>
      <c r="C3393" s="184"/>
      <c r="D3393" s="276"/>
    </row>
    <row r="3394" spans="1:4">
      <c r="A3394" s="183"/>
      <c r="B3394" s="184"/>
      <c r="C3394" s="184"/>
      <c r="D3394" s="276"/>
    </row>
    <row r="3395" spans="1:4">
      <c r="A3395" s="183"/>
      <c r="B3395" s="184"/>
      <c r="C3395" s="184"/>
      <c r="D3395" s="276"/>
    </row>
    <row r="3396" spans="1:4">
      <c r="A3396" s="183"/>
      <c r="B3396" s="184"/>
      <c r="C3396" s="184"/>
      <c r="D3396" s="276"/>
    </row>
    <row r="3397" spans="1:4">
      <c r="A3397" s="183"/>
      <c r="B3397" s="184"/>
      <c r="C3397" s="184"/>
      <c r="D3397" s="276"/>
    </row>
    <row r="3398" spans="1:4">
      <c r="A3398" s="183"/>
      <c r="B3398" s="184"/>
      <c r="C3398" s="184"/>
      <c r="D3398" s="276"/>
    </row>
    <row r="3399" spans="1:4">
      <c r="A3399" s="183"/>
      <c r="B3399" s="184"/>
      <c r="C3399" s="184"/>
      <c r="D3399" s="276"/>
    </row>
    <row r="3400" spans="1:4">
      <c r="A3400" s="183"/>
      <c r="B3400" s="184"/>
      <c r="C3400" s="184"/>
      <c r="D3400" s="276"/>
    </row>
    <row r="3401" spans="1:4">
      <c r="A3401" s="183"/>
      <c r="B3401" s="184"/>
      <c r="C3401" s="184"/>
      <c r="D3401" s="276"/>
    </row>
    <row r="3402" spans="1:4">
      <c r="A3402" s="183"/>
      <c r="B3402" s="184"/>
      <c r="C3402" s="184"/>
      <c r="D3402" s="276"/>
    </row>
    <row r="3403" spans="1:4">
      <c r="A3403" s="183"/>
      <c r="B3403" s="184"/>
      <c r="C3403" s="184"/>
      <c r="D3403" s="276"/>
    </row>
    <row r="3404" spans="1:4">
      <c r="A3404" s="183"/>
      <c r="B3404" s="184"/>
      <c r="C3404" s="184"/>
      <c r="D3404" s="276"/>
    </row>
    <row r="3405" spans="1:4">
      <c r="A3405" s="183"/>
      <c r="B3405" s="184"/>
      <c r="C3405" s="184"/>
      <c r="D3405" s="276"/>
    </row>
    <row r="3406" spans="1:4">
      <c r="A3406" s="183"/>
      <c r="B3406" s="184"/>
      <c r="C3406" s="184"/>
      <c r="D3406" s="276"/>
    </row>
    <row r="3407" spans="1:4">
      <c r="A3407" s="183"/>
      <c r="B3407" s="184"/>
      <c r="C3407" s="184"/>
      <c r="D3407" s="276"/>
    </row>
    <row r="3408" spans="1:4">
      <c r="A3408" s="183"/>
      <c r="B3408" s="184"/>
      <c r="C3408" s="184"/>
      <c r="D3408" s="276"/>
    </row>
    <row r="3409" spans="1:4">
      <c r="A3409" s="183"/>
      <c r="B3409" s="184"/>
      <c r="C3409" s="184"/>
      <c r="D3409" s="276"/>
    </row>
    <row r="3410" spans="1:4">
      <c r="A3410" s="183"/>
      <c r="B3410" s="184"/>
      <c r="C3410" s="184"/>
      <c r="D3410" s="276"/>
    </row>
    <row r="3411" spans="1:4">
      <c r="A3411" s="183"/>
      <c r="B3411" s="184"/>
      <c r="C3411" s="184"/>
      <c r="D3411" s="276"/>
    </row>
    <row r="3412" spans="1:4">
      <c r="A3412" s="183"/>
      <c r="B3412" s="184"/>
      <c r="C3412" s="184"/>
      <c r="D3412" s="276"/>
    </row>
    <row r="3413" spans="1:4">
      <c r="A3413" s="183"/>
      <c r="B3413" s="184"/>
      <c r="C3413" s="184"/>
      <c r="D3413" s="276"/>
    </row>
    <row r="3414" spans="1:4">
      <c r="A3414" s="183"/>
      <c r="B3414" s="184"/>
      <c r="C3414" s="184"/>
      <c r="D3414" s="276"/>
    </row>
    <row r="3415" spans="1:4">
      <c r="A3415" s="183"/>
      <c r="B3415" s="184"/>
      <c r="C3415" s="184"/>
      <c r="D3415" s="276"/>
    </row>
    <row r="3416" spans="1:4">
      <c r="A3416" s="183"/>
      <c r="B3416" s="184"/>
      <c r="C3416" s="184"/>
      <c r="D3416" s="276"/>
    </row>
    <row r="3417" spans="1:4">
      <c r="A3417" s="183"/>
      <c r="B3417" s="184"/>
      <c r="C3417" s="184"/>
      <c r="D3417" s="276"/>
    </row>
    <row r="3418" spans="1:4">
      <c r="A3418" s="183"/>
      <c r="B3418" s="184"/>
      <c r="C3418" s="184"/>
      <c r="D3418" s="276"/>
    </row>
    <row r="3419" spans="1:4">
      <c r="A3419" s="183"/>
      <c r="B3419" s="184"/>
      <c r="C3419" s="184"/>
      <c r="D3419" s="276"/>
    </row>
    <row r="3420" spans="1:4">
      <c r="A3420" s="183"/>
      <c r="B3420" s="184"/>
      <c r="C3420" s="184"/>
      <c r="D3420" s="276"/>
    </row>
    <row r="3421" spans="1:4">
      <c r="A3421" s="183"/>
      <c r="B3421" s="184"/>
      <c r="C3421" s="184"/>
      <c r="D3421" s="276"/>
    </row>
    <row r="3422" spans="1:4">
      <c r="A3422" s="183"/>
      <c r="B3422" s="184"/>
      <c r="C3422" s="184"/>
      <c r="D3422" s="276"/>
    </row>
    <row r="3423" spans="1:4">
      <c r="A3423" s="183"/>
      <c r="B3423" s="184"/>
      <c r="C3423" s="184"/>
      <c r="D3423" s="276"/>
    </row>
    <row r="3424" spans="1:4">
      <c r="A3424" s="183"/>
      <c r="B3424" s="184"/>
      <c r="C3424" s="184"/>
      <c r="D3424" s="276"/>
    </row>
    <row r="3425" spans="1:4">
      <c r="A3425" s="183"/>
      <c r="B3425" s="184"/>
      <c r="C3425" s="184"/>
      <c r="D3425" s="276"/>
    </row>
    <row r="3426" spans="1:4">
      <c r="A3426" s="183"/>
      <c r="B3426" s="184"/>
      <c r="C3426" s="184"/>
      <c r="D3426" s="276"/>
    </row>
    <row r="3427" spans="1:4">
      <c r="A3427" s="183"/>
      <c r="B3427" s="184"/>
      <c r="C3427" s="184"/>
      <c r="D3427" s="276"/>
    </row>
    <row r="3428" spans="1:4">
      <c r="A3428" s="183"/>
      <c r="B3428" s="184"/>
      <c r="C3428" s="184"/>
      <c r="D3428" s="276"/>
    </row>
    <row r="3429" spans="1:4">
      <c r="A3429" s="183"/>
      <c r="B3429" s="184"/>
      <c r="C3429" s="184"/>
      <c r="D3429" s="276"/>
    </row>
    <row r="3430" spans="1:4">
      <c r="A3430" s="183"/>
      <c r="B3430" s="184"/>
      <c r="C3430" s="184"/>
      <c r="D3430" s="276"/>
    </row>
    <row r="3431" spans="1:4">
      <c r="A3431" s="183"/>
      <c r="B3431" s="184"/>
      <c r="C3431" s="184"/>
      <c r="D3431" s="276"/>
    </row>
    <row r="3432" spans="1:4">
      <c r="A3432" s="183"/>
      <c r="B3432" s="184"/>
      <c r="C3432" s="184"/>
      <c r="D3432" s="276"/>
    </row>
    <row r="3433" spans="1:4">
      <c r="A3433" s="183"/>
      <c r="B3433" s="184"/>
      <c r="C3433" s="184"/>
      <c r="D3433" s="276"/>
    </row>
    <row r="3434" spans="1:4">
      <c r="A3434" s="183"/>
      <c r="B3434" s="184"/>
      <c r="C3434" s="184"/>
      <c r="D3434" s="276"/>
    </row>
    <row r="3435" spans="1:4">
      <c r="A3435" s="183"/>
      <c r="B3435" s="184"/>
      <c r="C3435" s="184"/>
      <c r="D3435" s="276"/>
    </row>
    <row r="3436" spans="1:4">
      <c r="A3436" s="183"/>
      <c r="B3436" s="184"/>
      <c r="C3436" s="184"/>
      <c r="D3436" s="276"/>
    </row>
    <row r="3437" spans="1:4">
      <c r="A3437" s="183"/>
      <c r="B3437" s="184"/>
      <c r="C3437" s="184"/>
      <c r="D3437" s="276"/>
    </row>
    <row r="3438" spans="1:4">
      <c r="A3438" s="183"/>
      <c r="B3438" s="184"/>
      <c r="C3438" s="184"/>
      <c r="D3438" s="276"/>
    </row>
    <row r="3439" spans="1:4">
      <c r="A3439" s="183"/>
      <c r="B3439" s="184"/>
      <c r="C3439" s="184"/>
      <c r="D3439" s="276"/>
    </row>
    <row r="3440" spans="1:4">
      <c r="A3440" s="183"/>
      <c r="B3440" s="184"/>
      <c r="C3440" s="184"/>
      <c r="D3440" s="276"/>
    </row>
    <row r="3441" spans="1:4">
      <c r="A3441" s="183"/>
      <c r="B3441" s="184"/>
      <c r="C3441" s="184"/>
      <c r="D3441" s="276"/>
    </row>
    <row r="3442" spans="1:4">
      <c r="A3442" s="183"/>
      <c r="B3442" s="184"/>
      <c r="C3442" s="184"/>
      <c r="D3442" s="276"/>
    </row>
    <row r="3443" spans="1:4">
      <c r="A3443" s="183"/>
      <c r="B3443" s="184"/>
      <c r="C3443" s="184"/>
      <c r="D3443" s="276"/>
    </row>
    <row r="3444" spans="1:4">
      <c r="A3444" s="183"/>
      <c r="B3444" s="184"/>
      <c r="C3444" s="184"/>
      <c r="D3444" s="276"/>
    </row>
    <row r="3445" spans="1:4">
      <c r="A3445" s="183"/>
      <c r="B3445" s="184"/>
      <c r="C3445" s="184"/>
      <c r="D3445" s="276"/>
    </row>
    <row r="3446" spans="1:4">
      <c r="A3446" s="183"/>
      <c r="B3446" s="184"/>
      <c r="C3446" s="184"/>
      <c r="D3446" s="276"/>
    </row>
    <row r="3447" spans="1:4">
      <c r="A3447" s="183"/>
      <c r="B3447" s="184"/>
      <c r="C3447" s="184"/>
      <c r="D3447" s="276"/>
    </row>
    <row r="3448" spans="1:4">
      <c r="A3448" s="183"/>
      <c r="B3448" s="184"/>
      <c r="C3448" s="184"/>
      <c r="D3448" s="276"/>
    </row>
    <row r="3449" spans="1:4">
      <c r="A3449" s="183"/>
      <c r="B3449" s="184"/>
      <c r="C3449" s="184"/>
      <c r="D3449" s="276"/>
    </row>
    <row r="3450" spans="1:4">
      <c r="A3450" s="183"/>
      <c r="B3450" s="184"/>
      <c r="C3450" s="184"/>
      <c r="D3450" s="276"/>
    </row>
    <row r="3451" spans="1:4">
      <c r="A3451" s="183"/>
      <c r="B3451" s="184"/>
      <c r="C3451" s="184"/>
      <c r="D3451" s="276"/>
    </row>
    <row r="3452" spans="1:4">
      <c r="A3452" s="183"/>
      <c r="B3452" s="184"/>
      <c r="C3452" s="184"/>
      <c r="D3452" s="276"/>
    </row>
    <row r="3453" spans="1:4">
      <c r="A3453" s="183"/>
      <c r="B3453" s="184"/>
      <c r="C3453" s="184"/>
      <c r="D3453" s="276"/>
    </row>
    <row r="3454" spans="1:4">
      <c r="A3454" s="183"/>
      <c r="B3454" s="184"/>
      <c r="C3454" s="184"/>
      <c r="D3454" s="276"/>
    </row>
    <row r="3455" spans="1:4">
      <c r="A3455" s="183"/>
      <c r="B3455" s="184"/>
      <c r="C3455" s="184"/>
      <c r="D3455" s="276"/>
    </row>
    <row r="3456" spans="1:4">
      <c r="A3456" s="183"/>
      <c r="B3456" s="184"/>
      <c r="C3456" s="184"/>
      <c r="D3456" s="276"/>
    </row>
    <row r="3457" spans="1:4">
      <c r="A3457" s="183"/>
      <c r="B3457" s="184"/>
      <c r="C3457" s="184"/>
      <c r="D3457" s="276"/>
    </row>
    <row r="3458" spans="1:4">
      <c r="A3458" s="183"/>
      <c r="B3458" s="184"/>
      <c r="C3458" s="184"/>
      <c r="D3458" s="276"/>
    </row>
    <row r="3459" spans="1:4">
      <c r="A3459" s="183"/>
      <c r="B3459" s="184"/>
      <c r="C3459" s="184"/>
      <c r="D3459" s="276"/>
    </row>
    <row r="3460" spans="1:4">
      <c r="A3460" s="183"/>
      <c r="B3460" s="184"/>
      <c r="C3460" s="184"/>
      <c r="D3460" s="276"/>
    </row>
    <row r="3461" spans="1:4">
      <c r="A3461" s="183"/>
      <c r="B3461" s="184"/>
      <c r="C3461" s="184"/>
      <c r="D3461" s="276"/>
    </row>
    <row r="3462" spans="1:4">
      <c r="A3462" s="183"/>
      <c r="B3462" s="184"/>
      <c r="C3462" s="184"/>
      <c r="D3462" s="276"/>
    </row>
    <row r="3463" spans="1:4">
      <c r="A3463" s="183"/>
      <c r="B3463" s="184"/>
      <c r="C3463" s="184"/>
      <c r="D3463" s="276"/>
    </row>
    <row r="3464" spans="1:4">
      <c r="A3464" s="183"/>
      <c r="B3464" s="184"/>
      <c r="C3464" s="184"/>
      <c r="D3464" s="276"/>
    </row>
    <row r="3465" spans="1:4">
      <c r="A3465" s="183"/>
      <c r="B3465" s="184"/>
      <c r="C3465" s="184"/>
      <c r="D3465" s="276"/>
    </row>
    <row r="3466" spans="1:4">
      <c r="A3466" s="183"/>
      <c r="B3466" s="184"/>
      <c r="C3466" s="184"/>
      <c r="D3466" s="276"/>
    </row>
    <row r="3467" spans="1:4">
      <c r="A3467" s="183"/>
      <c r="B3467" s="184"/>
      <c r="C3467" s="184"/>
      <c r="D3467" s="276"/>
    </row>
    <row r="3468" spans="1:4">
      <c r="A3468" s="183"/>
      <c r="B3468" s="184"/>
      <c r="C3468" s="184"/>
      <c r="D3468" s="276"/>
    </row>
    <row r="3469" spans="1:4">
      <c r="A3469" s="183"/>
      <c r="B3469" s="184"/>
      <c r="C3469" s="184"/>
      <c r="D3469" s="276"/>
    </row>
    <row r="3470" spans="1:4">
      <c r="A3470" s="183"/>
      <c r="B3470" s="184"/>
      <c r="C3470" s="184"/>
      <c r="D3470" s="276"/>
    </row>
    <row r="3471" spans="1:4">
      <c r="A3471" s="183"/>
      <c r="B3471" s="184"/>
      <c r="C3471" s="184"/>
      <c r="D3471" s="276"/>
    </row>
    <row r="3472" spans="1:4">
      <c r="A3472" s="183"/>
      <c r="B3472" s="184"/>
      <c r="C3472" s="184"/>
      <c r="D3472" s="276"/>
    </row>
    <row r="3473" spans="1:4">
      <c r="A3473" s="183"/>
      <c r="B3473" s="184"/>
      <c r="C3473" s="184"/>
      <c r="D3473" s="276"/>
    </row>
    <row r="3474" spans="1:4">
      <c r="A3474" s="183"/>
      <c r="B3474" s="184"/>
      <c r="C3474" s="184"/>
      <c r="D3474" s="276"/>
    </row>
    <row r="3475" spans="1:4">
      <c r="A3475" s="183"/>
      <c r="B3475" s="184"/>
      <c r="C3475" s="184"/>
      <c r="D3475" s="276"/>
    </row>
    <row r="3476" spans="1:4">
      <c r="A3476" s="183"/>
      <c r="B3476" s="184"/>
      <c r="C3476" s="184"/>
      <c r="D3476" s="276"/>
    </row>
    <row r="3477" spans="1:4">
      <c r="A3477" s="183"/>
      <c r="B3477" s="184"/>
      <c r="C3477" s="184"/>
      <c r="D3477" s="276"/>
    </row>
    <row r="3478" spans="1:4">
      <c r="A3478" s="183"/>
      <c r="B3478" s="184"/>
      <c r="C3478" s="184"/>
      <c r="D3478" s="276"/>
    </row>
    <row r="3479" spans="1:4">
      <c r="A3479" s="183"/>
      <c r="B3479" s="184"/>
      <c r="C3479" s="184"/>
      <c r="D3479" s="276"/>
    </row>
    <row r="3480" spans="1:4">
      <c r="A3480" s="183"/>
      <c r="B3480" s="184"/>
      <c r="C3480" s="184"/>
      <c r="D3480" s="276"/>
    </row>
    <row r="3481" spans="1:4">
      <c r="A3481" s="183"/>
      <c r="B3481" s="184"/>
      <c r="C3481" s="184"/>
      <c r="D3481" s="276"/>
    </row>
    <row r="3482" spans="1:4">
      <c r="A3482" s="183"/>
      <c r="B3482" s="184"/>
      <c r="C3482" s="184"/>
      <c r="D3482" s="276"/>
    </row>
    <row r="3483" spans="1:4">
      <c r="A3483" s="183"/>
      <c r="B3483" s="184"/>
      <c r="C3483" s="184"/>
      <c r="D3483" s="276"/>
    </row>
    <row r="3484" spans="1:4">
      <c r="A3484" s="183"/>
      <c r="B3484" s="184"/>
      <c r="C3484" s="184"/>
      <c r="D3484" s="276"/>
    </row>
    <row r="3485" spans="1:4">
      <c r="A3485" s="183"/>
      <c r="B3485" s="184"/>
      <c r="C3485" s="184"/>
      <c r="D3485" s="276"/>
    </row>
    <row r="3486" spans="1:4">
      <c r="A3486" s="183"/>
      <c r="B3486" s="184"/>
      <c r="C3486" s="184"/>
      <c r="D3486" s="276"/>
    </row>
    <row r="3487" spans="1:4">
      <c r="A3487" s="183"/>
      <c r="B3487" s="184"/>
      <c r="C3487" s="184"/>
      <c r="D3487" s="276"/>
    </row>
    <row r="3488" spans="1:4">
      <c r="A3488" s="183"/>
      <c r="B3488" s="184"/>
      <c r="C3488" s="184"/>
      <c r="D3488" s="276"/>
    </row>
    <row r="3489" spans="1:4">
      <c r="A3489" s="183"/>
      <c r="B3489" s="184"/>
      <c r="C3489" s="184"/>
      <c r="D3489" s="276"/>
    </row>
    <row r="3490" spans="1:4">
      <c r="A3490" s="183"/>
      <c r="B3490" s="184"/>
      <c r="C3490" s="184"/>
      <c r="D3490" s="276"/>
    </row>
    <row r="3491" spans="1:4">
      <c r="A3491" s="183"/>
      <c r="B3491" s="184"/>
      <c r="C3491" s="184"/>
      <c r="D3491" s="276"/>
    </row>
    <row r="3492" spans="1:4">
      <c r="A3492" s="183"/>
      <c r="B3492" s="184"/>
      <c r="C3492" s="184"/>
      <c r="D3492" s="276"/>
    </row>
    <row r="3493" spans="1:4">
      <c r="A3493" s="183"/>
      <c r="B3493" s="184"/>
      <c r="C3493" s="184"/>
      <c r="D3493" s="276"/>
    </row>
    <row r="3494" spans="1:4">
      <c r="A3494" s="183"/>
      <c r="B3494" s="184"/>
      <c r="C3494" s="184"/>
      <c r="D3494" s="276"/>
    </row>
    <row r="3495" spans="1:4">
      <c r="A3495" s="183"/>
      <c r="B3495" s="184"/>
      <c r="C3495" s="184"/>
      <c r="D3495" s="276"/>
    </row>
    <row r="3496" spans="1:4">
      <c r="A3496" s="183"/>
      <c r="B3496" s="184"/>
      <c r="C3496" s="184"/>
      <c r="D3496" s="276"/>
    </row>
    <row r="3497" spans="1:4">
      <c r="A3497" s="183"/>
      <c r="B3497" s="184"/>
      <c r="C3497" s="184"/>
      <c r="D3497" s="276"/>
    </row>
    <row r="3498" spans="1:4">
      <c r="A3498" s="183"/>
      <c r="B3498" s="184"/>
      <c r="C3498" s="184"/>
      <c r="D3498" s="276"/>
    </row>
    <row r="3499" spans="1:4">
      <c r="A3499" s="183"/>
      <c r="B3499" s="184"/>
      <c r="C3499" s="184"/>
      <c r="D3499" s="276"/>
    </row>
    <row r="3500" spans="1:4">
      <c r="A3500" s="183"/>
      <c r="B3500" s="184"/>
      <c r="C3500" s="184"/>
      <c r="D3500" s="276"/>
    </row>
    <row r="3501" spans="1:4">
      <c r="A3501" s="183"/>
      <c r="B3501" s="184"/>
      <c r="C3501" s="184"/>
      <c r="D3501" s="276"/>
    </row>
    <row r="3502" spans="1:4">
      <c r="A3502" s="183"/>
      <c r="B3502" s="184"/>
      <c r="C3502" s="184"/>
      <c r="D3502" s="276"/>
    </row>
    <row r="3503" spans="1:4">
      <c r="A3503" s="183"/>
      <c r="B3503" s="184"/>
      <c r="C3503" s="184"/>
      <c r="D3503" s="276"/>
    </row>
    <row r="3504" spans="1:4">
      <c r="A3504" s="183"/>
      <c r="B3504" s="184"/>
      <c r="C3504" s="184"/>
      <c r="D3504" s="276"/>
    </row>
    <row r="3505" spans="1:4">
      <c r="A3505" s="183"/>
      <c r="B3505" s="184"/>
      <c r="C3505" s="184"/>
      <c r="D3505" s="276"/>
    </row>
    <row r="3506" spans="1:4">
      <c r="A3506" s="183"/>
      <c r="B3506" s="184"/>
      <c r="C3506" s="184"/>
      <c r="D3506" s="276"/>
    </row>
    <row r="3507" spans="1:4">
      <c r="A3507" s="183"/>
      <c r="B3507" s="184"/>
      <c r="C3507" s="184"/>
      <c r="D3507" s="276"/>
    </row>
    <row r="3508" spans="1:4">
      <c r="A3508" s="183"/>
      <c r="B3508" s="184"/>
      <c r="C3508" s="184"/>
      <c r="D3508" s="276"/>
    </row>
    <row r="3509" spans="1:4">
      <c r="A3509" s="183"/>
      <c r="B3509" s="184"/>
      <c r="C3509" s="184"/>
      <c r="D3509" s="276"/>
    </row>
    <row r="3510" spans="1:4">
      <c r="A3510" s="183"/>
      <c r="B3510" s="184"/>
      <c r="C3510" s="184"/>
      <c r="D3510" s="276"/>
    </row>
    <row r="3511" spans="1:4">
      <c r="A3511" s="183"/>
      <c r="B3511" s="184"/>
      <c r="C3511" s="184"/>
      <c r="D3511" s="276"/>
    </row>
    <row r="3512" spans="1:4">
      <c r="A3512" s="183"/>
      <c r="B3512" s="184"/>
      <c r="C3512" s="184"/>
      <c r="D3512" s="276"/>
    </row>
    <row r="3513" spans="1:4">
      <c r="A3513" s="183"/>
      <c r="B3513" s="184"/>
      <c r="C3513" s="184"/>
      <c r="D3513" s="276"/>
    </row>
    <row r="3514" spans="1:4">
      <c r="A3514" s="183"/>
      <c r="B3514" s="184"/>
      <c r="C3514" s="184"/>
      <c r="D3514" s="276"/>
    </row>
    <row r="3515" spans="1:4">
      <c r="A3515" s="183"/>
      <c r="B3515" s="184"/>
      <c r="C3515" s="184"/>
      <c r="D3515" s="276"/>
    </row>
    <row r="3516" spans="1:4">
      <c r="A3516" s="183"/>
      <c r="B3516" s="184"/>
      <c r="C3516" s="184"/>
      <c r="D3516" s="276"/>
    </row>
    <row r="3517" spans="1:4">
      <c r="A3517" s="183"/>
      <c r="B3517" s="184"/>
      <c r="C3517" s="184"/>
      <c r="D3517" s="276"/>
    </row>
    <row r="3518" spans="1:4">
      <c r="A3518" s="183"/>
      <c r="B3518" s="184"/>
      <c r="C3518" s="184"/>
      <c r="D3518" s="276"/>
    </row>
    <row r="3519" spans="1:4">
      <c r="A3519" s="183"/>
      <c r="B3519" s="184"/>
      <c r="C3519" s="184"/>
      <c r="D3519" s="276"/>
    </row>
    <row r="3520" spans="1:4">
      <c r="A3520" s="183"/>
      <c r="B3520" s="184"/>
      <c r="C3520" s="184"/>
      <c r="D3520" s="276"/>
    </row>
    <row r="3521" spans="1:4">
      <c r="A3521" s="183"/>
      <c r="B3521" s="184"/>
      <c r="C3521" s="184"/>
      <c r="D3521" s="276"/>
    </row>
    <row r="3522" spans="1:4">
      <c r="A3522" s="183"/>
      <c r="B3522" s="184"/>
      <c r="C3522" s="184"/>
      <c r="D3522" s="276"/>
    </row>
    <row r="3523" spans="1:4">
      <c r="A3523" s="183"/>
      <c r="B3523" s="184"/>
      <c r="C3523" s="184"/>
      <c r="D3523" s="276"/>
    </row>
    <row r="3524" spans="1:4">
      <c r="A3524" s="183"/>
      <c r="B3524" s="184"/>
      <c r="C3524" s="184"/>
      <c r="D3524" s="276"/>
    </row>
    <row r="3525" spans="1:4">
      <c r="A3525" s="183"/>
      <c r="B3525" s="184"/>
      <c r="C3525" s="184"/>
      <c r="D3525" s="276"/>
    </row>
    <row r="3526" spans="1:4">
      <c r="A3526" s="183"/>
      <c r="B3526" s="184"/>
      <c r="C3526" s="184"/>
      <c r="D3526" s="276"/>
    </row>
    <row r="3527" spans="1:4">
      <c r="A3527" s="183"/>
      <c r="B3527" s="184"/>
      <c r="C3527" s="184"/>
      <c r="D3527" s="276"/>
    </row>
    <row r="3528" spans="1:4">
      <c r="A3528" s="183"/>
      <c r="B3528" s="184"/>
      <c r="C3528" s="184"/>
      <c r="D3528" s="276"/>
    </row>
    <row r="3529" spans="1:4">
      <c r="A3529" s="183"/>
      <c r="B3529" s="184"/>
      <c r="C3529" s="184"/>
      <c r="D3529" s="276"/>
    </row>
    <row r="3530" spans="1:4">
      <c r="A3530" s="183"/>
      <c r="B3530" s="184"/>
      <c r="C3530" s="184"/>
      <c r="D3530" s="276"/>
    </row>
    <row r="3531" spans="1:4">
      <c r="A3531" s="183"/>
      <c r="B3531" s="184"/>
      <c r="C3531" s="184"/>
      <c r="D3531" s="276"/>
    </row>
    <row r="3532" spans="1:4">
      <c r="A3532" s="183"/>
      <c r="B3532" s="184"/>
      <c r="C3532" s="184"/>
      <c r="D3532" s="276"/>
    </row>
    <row r="3533" spans="1:4">
      <c r="A3533" s="183"/>
      <c r="B3533" s="184"/>
      <c r="C3533" s="184"/>
      <c r="D3533" s="276"/>
    </row>
    <row r="3534" spans="1:4">
      <c r="A3534" s="183"/>
      <c r="B3534" s="184"/>
      <c r="C3534" s="184"/>
      <c r="D3534" s="276"/>
    </row>
    <row r="3535" spans="1:4">
      <c r="A3535" s="183"/>
      <c r="B3535" s="184"/>
      <c r="C3535" s="184"/>
      <c r="D3535" s="276"/>
    </row>
    <row r="3536" spans="1:4">
      <c r="A3536" s="183"/>
      <c r="B3536" s="184"/>
      <c r="C3536" s="184"/>
      <c r="D3536" s="276"/>
    </row>
    <row r="3537" spans="1:4">
      <c r="A3537" s="183"/>
      <c r="B3537" s="184"/>
      <c r="C3537" s="184"/>
      <c r="D3537" s="276"/>
    </row>
    <row r="3538" spans="1:4">
      <c r="A3538" s="183"/>
      <c r="B3538" s="184"/>
      <c r="C3538" s="184"/>
      <c r="D3538" s="276"/>
    </row>
    <row r="3539" spans="1:4">
      <c r="A3539" s="183"/>
      <c r="B3539" s="184"/>
      <c r="C3539" s="184"/>
      <c r="D3539" s="276"/>
    </row>
    <row r="3540" spans="1:4">
      <c r="A3540" s="183"/>
      <c r="B3540" s="184"/>
      <c r="C3540" s="184"/>
      <c r="D3540" s="276"/>
    </row>
    <row r="3541" spans="1:4">
      <c r="A3541" s="183"/>
      <c r="B3541" s="184"/>
      <c r="C3541" s="184"/>
      <c r="D3541" s="276"/>
    </row>
    <row r="3542" spans="1:4">
      <c r="A3542" s="183"/>
      <c r="B3542" s="184"/>
      <c r="C3542" s="184"/>
      <c r="D3542" s="276"/>
    </row>
    <row r="3543" spans="1:4">
      <c r="A3543" s="183"/>
      <c r="B3543" s="184"/>
      <c r="C3543" s="184"/>
      <c r="D3543" s="276"/>
    </row>
    <row r="3544" spans="1:4">
      <c r="A3544" s="183"/>
      <c r="B3544" s="184"/>
      <c r="C3544" s="184"/>
      <c r="D3544" s="276"/>
    </row>
    <row r="3545" spans="1:4">
      <c r="A3545" s="183"/>
      <c r="B3545" s="184"/>
      <c r="C3545" s="184"/>
      <c r="D3545" s="276"/>
    </row>
    <row r="3546" spans="1:4">
      <c r="A3546" s="183"/>
      <c r="B3546" s="184"/>
      <c r="C3546" s="184"/>
      <c r="D3546" s="276"/>
    </row>
    <row r="3547" spans="1:4">
      <c r="A3547" s="183"/>
      <c r="B3547" s="184"/>
      <c r="C3547" s="184"/>
      <c r="D3547" s="276"/>
    </row>
    <row r="3548" spans="1:4">
      <c r="A3548" s="183"/>
      <c r="B3548" s="184"/>
      <c r="C3548" s="184"/>
      <c r="D3548" s="276"/>
    </row>
    <row r="3549" spans="1:4">
      <c r="A3549" s="183"/>
      <c r="B3549" s="184"/>
      <c r="C3549" s="184"/>
      <c r="D3549" s="276"/>
    </row>
    <row r="3550" spans="1:4">
      <c r="A3550" s="183"/>
      <c r="B3550" s="184"/>
      <c r="C3550" s="184"/>
      <c r="D3550" s="276"/>
    </row>
    <row r="3551" spans="1:4">
      <c r="A3551" s="183"/>
      <c r="B3551" s="184"/>
      <c r="C3551" s="184"/>
      <c r="D3551" s="276"/>
    </row>
    <row r="3552" spans="1:4">
      <c r="A3552" s="183"/>
      <c r="B3552" s="184"/>
      <c r="C3552" s="184"/>
      <c r="D3552" s="276"/>
    </row>
    <row r="3553" spans="1:4">
      <c r="A3553" s="183"/>
      <c r="B3553" s="184"/>
      <c r="C3553" s="184"/>
      <c r="D3553" s="276"/>
    </row>
    <row r="3554" spans="1:4">
      <c r="A3554" s="183"/>
      <c r="B3554" s="184"/>
      <c r="C3554" s="184"/>
      <c r="D3554" s="276"/>
    </row>
    <row r="3555" spans="1:4">
      <c r="A3555" s="183"/>
      <c r="B3555" s="184"/>
      <c r="C3555" s="184"/>
      <c r="D3555" s="276"/>
    </row>
    <row r="3556" spans="1:4">
      <c r="A3556" s="183"/>
      <c r="B3556" s="184"/>
      <c r="C3556" s="184"/>
      <c r="D3556" s="276"/>
    </row>
    <row r="3557" spans="1:4">
      <c r="A3557" s="183"/>
      <c r="B3557" s="184"/>
      <c r="C3557" s="184"/>
      <c r="D3557" s="276"/>
    </row>
    <row r="3558" spans="1:4">
      <c r="A3558" s="183"/>
      <c r="B3558" s="184"/>
      <c r="C3558" s="184"/>
      <c r="D3558" s="276"/>
    </row>
    <row r="3559" spans="1:4">
      <c r="A3559" s="183"/>
      <c r="B3559" s="184"/>
      <c r="C3559" s="184"/>
      <c r="D3559" s="276"/>
    </row>
    <row r="3560" spans="1:4">
      <c r="A3560" s="183"/>
      <c r="B3560" s="184"/>
      <c r="C3560" s="184"/>
      <c r="D3560" s="276"/>
    </row>
    <row r="3561" spans="1:4">
      <c r="A3561" s="183"/>
      <c r="B3561" s="184"/>
      <c r="C3561" s="184"/>
      <c r="D3561" s="276"/>
    </row>
    <row r="3562" spans="1:4">
      <c r="A3562" s="183"/>
      <c r="B3562" s="184"/>
      <c r="C3562" s="184"/>
      <c r="D3562" s="276"/>
    </row>
    <row r="3563" spans="1:4">
      <c r="A3563" s="183"/>
      <c r="B3563" s="184"/>
      <c r="C3563" s="184"/>
      <c r="D3563" s="276"/>
    </row>
    <row r="3564" spans="1:4">
      <c r="A3564" s="183"/>
      <c r="B3564" s="184"/>
      <c r="C3564" s="184"/>
      <c r="D3564" s="276"/>
    </row>
    <row r="3565" spans="1:4">
      <c r="A3565" s="183"/>
      <c r="B3565" s="184"/>
      <c r="C3565" s="184"/>
      <c r="D3565" s="276"/>
    </row>
    <row r="3566" spans="1:4">
      <c r="A3566" s="183"/>
      <c r="B3566" s="184"/>
      <c r="C3566" s="184"/>
      <c r="D3566" s="276"/>
    </row>
    <row r="3567" spans="1:4">
      <c r="A3567" s="183"/>
      <c r="B3567" s="184"/>
      <c r="C3567" s="184"/>
      <c r="D3567" s="276"/>
    </row>
    <row r="3568" spans="1:4">
      <c r="A3568" s="183"/>
      <c r="B3568" s="184"/>
      <c r="C3568" s="184"/>
      <c r="D3568" s="276"/>
    </row>
    <row r="3569" spans="1:4">
      <c r="A3569" s="183"/>
      <c r="B3569" s="184"/>
      <c r="C3569" s="184"/>
      <c r="D3569" s="276"/>
    </row>
    <row r="3570" spans="1:4">
      <c r="A3570" s="183"/>
      <c r="B3570" s="184"/>
      <c r="C3570" s="184"/>
      <c r="D3570" s="276"/>
    </row>
    <row r="3571" spans="1:4">
      <c r="A3571" s="183"/>
      <c r="B3571" s="184"/>
      <c r="C3571" s="184"/>
      <c r="D3571" s="276"/>
    </row>
    <row r="3572" spans="1:4">
      <c r="A3572" s="183"/>
      <c r="B3572" s="184"/>
      <c r="C3572" s="184"/>
      <c r="D3572" s="276"/>
    </row>
    <row r="3573" spans="1:4">
      <c r="A3573" s="183"/>
      <c r="B3573" s="184"/>
      <c r="C3573" s="184"/>
      <c r="D3573" s="276"/>
    </row>
    <row r="3574" spans="1:4">
      <c r="A3574" s="183"/>
      <c r="B3574" s="184"/>
      <c r="C3574" s="184"/>
      <c r="D3574" s="276"/>
    </row>
    <row r="3575" spans="1:4">
      <c r="A3575" s="183"/>
      <c r="B3575" s="184"/>
      <c r="C3575" s="184"/>
      <c r="D3575" s="276"/>
    </row>
    <row r="3576" spans="1:4">
      <c r="A3576" s="183"/>
      <c r="B3576" s="184"/>
      <c r="C3576" s="184"/>
      <c r="D3576" s="276"/>
    </row>
    <row r="3577" spans="1:4">
      <c r="A3577" s="183"/>
      <c r="B3577" s="184"/>
      <c r="C3577" s="184"/>
      <c r="D3577" s="276"/>
    </row>
    <row r="3578" spans="1:4">
      <c r="A3578" s="183"/>
      <c r="B3578" s="184"/>
      <c r="C3578" s="184"/>
      <c r="D3578" s="276"/>
    </row>
    <row r="3579" spans="1:4">
      <c r="A3579" s="183"/>
      <c r="B3579" s="184"/>
      <c r="C3579" s="184"/>
      <c r="D3579" s="276"/>
    </row>
    <row r="3580" spans="1:4">
      <c r="A3580" s="183"/>
      <c r="B3580" s="184"/>
      <c r="C3580" s="184"/>
      <c r="D3580" s="276"/>
    </row>
    <row r="3581" spans="1:4">
      <c r="A3581" s="183"/>
      <c r="B3581" s="184"/>
      <c r="C3581" s="184"/>
      <c r="D3581" s="276"/>
    </row>
    <row r="3582" spans="1:4">
      <c r="A3582" s="183"/>
      <c r="B3582" s="184"/>
      <c r="C3582" s="184"/>
      <c r="D3582" s="276"/>
    </row>
    <row r="3583" spans="1:4">
      <c r="A3583" s="183"/>
      <c r="B3583" s="184"/>
      <c r="C3583" s="184"/>
      <c r="D3583" s="276"/>
    </row>
    <row r="3584" spans="1:4">
      <c r="A3584" s="183"/>
      <c r="B3584" s="184"/>
      <c r="C3584" s="184"/>
      <c r="D3584" s="276"/>
    </row>
    <row r="3585" spans="1:4">
      <c r="A3585" s="183"/>
      <c r="B3585" s="184"/>
      <c r="C3585" s="184"/>
      <c r="D3585" s="276"/>
    </row>
    <row r="3586" spans="1:4">
      <c r="A3586" s="183"/>
      <c r="B3586" s="184"/>
      <c r="C3586" s="184"/>
      <c r="D3586" s="276"/>
    </row>
    <row r="3587" spans="1:4">
      <c r="A3587" s="183"/>
      <c r="B3587" s="184"/>
      <c r="C3587" s="184"/>
      <c r="D3587" s="276"/>
    </row>
    <row r="3588" spans="1:4">
      <c r="A3588" s="183"/>
      <c r="B3588" s="184"/>
      <c r="C3588" s="184"/>
      <c r="D3588" s="276"/>
    </row>
    <row r="3589" spans="1:4">
      <c r="A3589" s="183"/>
      <c r="B3589" s="184"/>
      <c r="C3589" s="184"/>
      <c r="D3589" s="276"/>
    </row>
    <row r="3590" spans="1:4">
      <c r="A3590" s="183"/>
      <c r="B3590" s="184"/>
      <c r="C3590" s="184"/>
      <c r="D3590" s="276"/>
    </row>
    <row r="3591" spans="1:4">
      <c r="A3591" s="183"/>
      <c r="B3591" s="184"/>
      <c r="C3591" s="184"/>
      <c r="D3591" s="276"/>
    </row>
    <row r="3592" spans="1:4">
      <c r="A3592" s="183"/>
      <c r="B3592" s="184"/>
      <c r="C3592" s="184"/>
      <c r="D3592" s="276"/>
    </row>
    <row r="3593" spans="1:4">
      <c r="A3593" s="183"/>
      <c r="B3593" s="184"/>
      <c r="C3593" s="184"/>
      <c r="D3593" s="276"/>
    </row>
    <row r="3594" spans="1:4">
      <c r="A3594" s="183"/>
      <c r="B3594" s="184"/>
      <c r="C3594" s="184"/>
      <c r="D3594" s="276"/>
    </row>
    <row r="3595" spans="1:4">
      <c r="A3595" s="183"/>
      <c r="B3595" s="184"/>
      <c r="C3595" s="184"/>
      <c r="D3595" s="276"/>
    </row>
    <row r="3596" spans="1:4">
      <c r="A3596" s="183"/>
      <c r="B3596" s="184"/>
      <c r="C3596" s="184"/>
      <c r="D3596" s="276"/>
    </row>
    <row r="3597" spans="1:4">
      <c r="A3597" s="183"/>
      <c r="B3597" s="184"/>
      <c r="C3597" s="184"/>
      <c r="D3597" s="276"/>
    </row>
    <row r="3598" spans="1:4">
      <c r="A3598" s="183"/>
      <c r="B3598" s="184"/>
      <c r="C3598" s="184"/>
      <c r="D3598" s="276"/>
    </row>
    <row r="3599" spans="1:4">
      <c r="A3599" s="183"/>
      <c r="B3599" s="184"/>
      <c r="C3599" s="184"/>
      <c r="D3599" s="276"/>
    </row>
    <row r="3600" spans="1:4">
      <c r="A3600" s="183"/>
      <c r="B3600" s="184"/>
      <c r="C3600" s="184"/>
      <c r="D3600" s="276"/>
    </row>
    <row r="3601" spans="1:4">
      <c r="A3601" s="183"/>
      <c r="B3601" s="184"/>
      <c r="C3601" s="184"/>
      <c r="D3601" s="276"/>
    </row>
    <row r="3602" spans="1:4">
      <c r="A3602" s="183"/>
      <c r="B3602" s="184"/>
      <c r="C3602" s="184"/>
      <c r="D3602" s="276"/>
    </row>
    <row r="3603" spans="1:4">
      <c r="A3603" s="183"/>
      <c r="B3603" s="184"/>
      <c r="C3603" s="184"/>
      <c r="D3603" s="276"/>
    </row>
    <row r="3604" spans="1:4">
      <c r="A3604" s="183"/>
      <c r="B3604" s="184"/>
      <c r="C3604" s="184"/>
      <c r="D3604" s="276"/>
    </row>
    <row r="3605" spans="1:4">
      <c r="A3605" s="183"/>
      <c r="B3605" s="184"/>
      <c r="C3605" s="184"/>
      <c r="D3605" s="276"/>
    </row>
    <row r="3606" spans="1:4">
      <c r="A3606" s="183"/>
      <c r="B3606" s="184"/>
      <c r="C3606" s="184"/>
      <c r="D3606" s="276"/>
    </row>
    <row r="3607" spans="1:4">
      <c r="A3607" s="183"/>
      <c r="B3607" s="184"/>
      <c r="C3607" s="184"/>
      <c r="D3607" s="276"/>
    </row>
    <row r="3608" spans="1:4">
      <c r="A3608" s="183"/>
      <c r="B3608" s="184"/>
      <c r="C3608" s="184"/>
      <c r="D3608" s="276"/>
    </row>
    <row r="3609" spans="1:4">
      <c r="A3609" s="183"/>
      <c r="B3609" s="184"/>
      <c r="C3609" s="184"/>
      <c r="D3609" s="276"/>
    </row>
    <row r="3610" spans="1:4">
      <c r="A3610" s="183"/>
      <c r="B3610" s="184"/>
      <c r="C3610" s="184"/>
      <c r="D3610" s="276"/>
    </row>
    <row r="3611" spans="1:4">
      <c r="A3611" s="183"/>
      <c r="B3611" s="184"/>
      <c r="C3611" s="184"/>
      <c r="D3611" s="276"/>
    </row>
    <row r="3612" spans="1:4">
      <c r="A3612" s="183"/>
      <c r="B3612" s="184"/>
      <c r="C3612" s="184"/>
      <c r="D3612" s="276"/>
    </row>
    <row r="3613" spans="1:4">
      <c r="A3613" s="183"/>
      <c r="B3613" s="184"/>
      <c r="C3613" s="184"/>
      <c r="D3613" s="276"/>
    </row>
    <row r="3614" spans="1:4">
      <c r="A3614" s="183"/>
      <c r="B3614" s="184"/>
      <c r="C3614" s="184"/>
      <c r="D3614" s="276"/>
    </row>
    <row r="3615" spans="1:4">
      <c r="A3615" s="183"/>
      <c r="B3615" s="184"/>
      <c r="C3615" s="184"/>
      <c r="D3615" s="276"/>
    </row>
    <row r="3616" spans="1:4">
      <c r="A3616" s="183"/>
      <c r="B3616" s="184"/>
      <c r="C3616" s="184"/>
      <c r="D3616" s="276"/>
    </row>
    <row r="3617" spans="1:4">
      <c r="A3617" s="183"/>
      <c r="B3617" s="184"/>
      <c r="C3617" s="184"/>
      <c r="D3617" s="276"/>
    </row>
    <row r="3618" spans="1:4">
      <c r="A3618" s="183"/>
      <c r="B3618" s="184"/>
      <c r="C3618" s="184"/>
      <c r="D3618" s="276"/>
    </row>
    <row r="3619" spans="1:4">
      <c r="A3619" s="183"/>
      <c r="B3619" s="184"/>
      <c r="C3619" s="184"/>
      <c r="D3619" s="276"/>
    </row>
    <row r="3620" spans="1:4">
      <c r="A3620" s="183"/>
      <c r="B3620" s="184"/>
      <c r="C3620" s="184"/>
      <c r="D3620" s="276"/>
    </row>
    <row r="3621" spans="1:4">
      <c r="A3621" s="183"/>
      <c r="B3621" s="184"/>
      <c r="C3621" s="184"/>
      <c r="D3621" s="276"/>
    </row>
    <row r="3622" spans="1:4">
      <c r="A3622" s="183"/>
      <c r="B3622" s="184"/>
      <c r="C3622" s="184"/>
      <c r="D3622" s="276"/>
    </row>
    <row r="3623" spans="1:4">
      <c r="A3623" s="183"/>
      <c r="B3623" s="184"/>
      <c r="C3623" s="184"/>
      <c r="D3623" s="276"/>
    </row>
    <row r="3624" spans="1:4">
      <c r="A3624" s="183"/>
      <c r="B3624" s="184"/>
      <c r="C3624" s="184"/>
      <c r="D3624" s="276"/>
    </row>
    <row r="3625" spans="1:4">
      <c r="A3625" s="183"/>
      <c r="B3625" s="184"/>
      <c r="C3625" s="184"/>
      <c r="D3625" s="276"/>
    </row>
    <row r="3626" spans="1:4">
      <c r="A3626" s="183"/>
      <c r="B3626" s="184"/>
      <c r="C3626" s="184"/>
      <c r="D3626" s="276"/>
    </row>
    <row r="3627" spans="1:4">
      <c r="A3627" s="183"/>
      <c r="B3627" s="184"/>
      <c r="C3627" s="184"/>
      <c r="D3627" s="276"/>
    </row>
    <row r="3628" spans="1:4">
      <c r="A3628" s="183"/>
      <c r="B3628" s="184"/>
      <c r="C3628" s="184"/>
      <c r="D3628" s="276"/>
    </row>
    <row r="3629" spans="1:4">
      <c r="A3629" s="183"/>
      <c r="B3629" s="184"/>
      <c r="C3629" s="184"/>
      <c r="D3629" s="276"/>
    </row>
    <row r="3630" spans="1:4">
      <c r="A3630" s="183"/>
      <c r="B3630" s="184"/>
      <c r="C3630" s="184"/>
      <c r="D3630" s="276"/>
    </row>
    <row r="3631" spans="1:4">
      <c r="A3631" s="183"/>
      <c r="B3631" s="184"/>
      <c r="C3631" s="184"/>
      <c r="D3631" s="276"/>
    </row>
    <row r="3632" spans="1:4">
      <c r="A3632" s="183"/>
      <c r="B3632" s="184"/>
      <c r="C3632" s="184"/>
      <c r="D3632" s="276"/>
    </row>
    <row r="3633" spans="1:4">
      <c r="A3633" s="183"/>
      <c r="B3633" s="184"/>
      <c r="C3633" s="184"/>
      <c r="D3633" s="276"/>
    </row>
    <row r="3634" spans="1:4">
      <c r="A3634" s="183"/>
      <c r="B3634" s="184"/>
      <c r="C3634" s="184"/>
      <c r="D3634" s="276"/>
    </row>
    <row r="3635" spans="1:4">
      <c r="A3635" s="183"/>
      <c r="B3635" s="184"/>
      <c r="C3635" s="184"/>
      <c r="D3635" s="276"/>
    </row>
    <row r="3636" spans="1:4">
      <c r="A3636" s="183"/>
      <c r="B3636" s="184"/>
      <c r="C3636" s="184"/>
      <c r="D3636" s="276"/>
    </row>
    <row r="3637" spans="1:4">
      <c r="A3637" s="183"/>
      <c r="B3637" s="184"/>
      <c r="C3637" s="184"/>
      <c r="D3637" s="276"/>
    </row>
    <row r="3638" spans="1:4">
      <c r="A3638" s="183"/>
      <c r="B3638" s="184"/>
      <c r="C3638" s="184"/>
      <c r="D3638" s="276"/>
    </row>
    <row r="3639" spans="1:4">
      <c r="A3639" s="183"/>
      <c r="B3639" s="184"/>
      <c r="C3639" s="184"/>
      <c r="D3639" s="276"/>
    </row>
    <row r="3640" spans="1:4">
      <c r="A3640" s="183"/>
      <c r="B3640" s="184"/>
      <c r="C3640" s="184"/>
      <c r="D3640" s="276"/>
    </row>
    <row r="3641" spans="1:4">
      <c r="A3641" s="183"/>
      <c r="B3641" s="184"/>
      <c r="C3641" s="184"/>
      <c r="D3641" s="276"/>
    </row>
    <row r="3642" spans="1:4">
      <c r="A3642" s="183"/>
      <c r="B3642" s="184"/>
      <c r="C3642" s="184"/>
      <c r="D3642" s="276"/>
    </row>
    <row r="3643" spans="1:4">
      <c r="A3643" s="183"/>
      <c r="B3643" s="184"/>
      <c r="C3643" s="184"/>
      <c r="D3643" s="276"/>
    </row>
    <row r="3644" spans="1:4">
      <c r="A3644" s="183"/>
      <c r="B3644" s="184"/>
      <c r="C3644" s="184"/>
      <c r="D3644" s="276"/>
    </row>
    <row r="3645" spans="1:4">
      <c r="A3645" s="183"/>
      <c r="B3645" s="184"/>
      <c r="C3645" s="184"/>
      <c r="D3645" s="276"/>
    </row>
    <row r="3646" spans="1:4">
      <c r="A3646" s="183"/>
      <c r="B3646" s="184"/>
      <c r="C3646" s="184"/>
      <c r="D3646" s="276"/>
    </row>
    <row r="3647" spans="1:4">
      <c r="A3647" s="183"/>
      <c r="B3647" s="184"/>
      <c r="C3647" s="184"/>
      <c r="D3647" s="276"/>
    </row>
    <row r="3648" spans="1:4">
      <c r="A3648" s="183"/>
      <c r="B3648" s="184"/>
      <c r="C3648" s="184"/>
      <c r="D3648" s="276"/>
    </row>
    <row r="3649" spans="1:4">
      <c r="A3649" s="183"/>
      <c r="B3649" s="184"/>
      <c r="C3649" s="184"/>
      <c r="D3649" s="276"/>
    </row>
    <row r="3650" spans="1:4">
      <c r="A3650" s="183"/>
      <c r="B3650" s="184"/>
      <c r="C3650" s="184"/>
      <c r="D3650" s="276"/>
    </row>
    <row r="3651" spans="1:4">
      <c r="A3651" s="183"/>
      <c r="B3651" s="184"/>
      <c r="C3651" s="184"/>
      <c r="D3651" s="276"/>
    </row>
    <row r="3652" spans="1:4">
      <c r="A3652" s="183"/>
      <c r="B3652" s="184"/>
      <c r="C3652" s="184"/>
      <c r="D3652" s="276"/>
    </row>
    <row r="3653" spans="1:4">
      <c r="A3653" s="183"/>
      <c r="B3653" s="184"/>
      <c r="C3653" s="184"/>
      <c r="D3653" s="276"/>
    </row>
    <row r="3654" spans="1:4">
      <c r="A3654" s="183"/>
      <c r="B3654" s="184"/>
      <c r="C3654" s="184"/>
      <c r="D3654" s="276"/>
    </row>
    <row r="3655" spans="1:4">
      <c r="A3655" s="183"/>
      <c r="B3655" s="184"/>
      <c r="C3655" s="184"/>
      <c r="D3655" s="276"/>
    </row>
    <row r="3656" spans="1:4">
      <c r="A3656" s="183"/>
      <c r="B3656" s="184"/>
      <c r="C3656" s="184"/>
      <c r="D3656" s="276"/>
    </row>
    <row r="3657" spans="1:4">
      <c r="A3657" s="183"/>
      <c r="B3657" s="184"/>
      <c r="C3657" s="184"/>
      <c r="D3657" s="276"/>
    </row>
    <row r="3658" spans="1:4">
      <c r="A3658" s="183"/>
      <c r="B3658" s="184"/>
      <c r="C3658" s="184"/>
      <c r="D3658" s="276"/>
    </row>
    <row r="3659" spans="1:4">
      <c r="A3659" s="183"/>
      <c r="B3659" s="184"/>
      <c r="C3659" s="184"/>
      <c r="D3659" s="276"/>
    </row>
    <row r="3660" spans="1:4">
      <c r="A3660" s="183"/>
      <c r="B3660" s="184"/>
      <c r="C3660" s="184"/>
      <c r="D3660" s="276"/>
    </row>
    <row r="3661" spans="1:4">
      <c r="A3661" s="183"/>
      <c r="B3661" s="184"/>
      <c r="C3661" s="184"/>
      <c r="D3661" s="276"/>
    </row>
    <row r="3662" spans="1:4">
      <c r="A3662" s="183"/>
      <c r="B3662" s="184"/>
      <c r="C3662" s="184"/>
      <c r="D3662" s="276"/>
    </row>
    <row r="3663" spans="1:4">
      <c r="A3663" s="183"/>
      <c r="B3663" s="184"/>
      <c r="C3663" s="184"/>
      <c r="D3663" s="276"/>
    </row>
    <row r="3664" spans="1:4">
      <c r="A3664" s="183"/>
      <c r="B3664" s="184"/>
      <c r="C3664" s="184"/>
      <c r="D3664" s="276"/>
    </row>
    <row r="3665" spans="1:4">
      <c r="A3665" s="183"/>
      <c r="B3665" s="184"/>
      <c r="C3665" s="184"/>
      <c r="D3665" s="276"/>
    </row>
    <row r="3666" spans="1:4">
      <c r="A3666" s="183"/>
      <c r="B3666" s="184"/>
      <c r="C3666" s="184"/>
      <c r="D3666" s="276"/>
    </row>
    <row r="3667" spans="1:4">
      <c r="A3667" s="183"/>
      <c r="B3667" s="184"/>
      <c r="C3667" s="184"/>
      <c r="D3667" s="276"/>
    </row>
    <row r="3668" spans="1:4">
      <c r="A3668" s="183"/>
      <c r="B3668" s="184"/>
      <c r="C3668" s="184"/>
      <c r="D3668" s="276"/>
    </row>
    <row r="3669" spans="1:4">
      <c r="A3669" s="183"/>
      <c r="B3669" s="184"/>
      <c r="C3669" s="184"/>
      <c r="D3669" s="276"/>
    </row>
    <row r="3670" spans="1:4">
      <c r="A3670" s="183"/>
      <c r="B3670" s="184"/>
      <c r="C3670" s="184"/>
      <c r="D3670" s="276"/>
    </row>
    <row r="3671" spans="1:4">
      <c r="A3671" s="183"/>
      <c r="B3671" s="184"/>
      <c r="C3671" s="184"/>
      <c r="D3671" s="276"/>
    </row>
    <row r="3672" spans="1:4">
      <c r="A3672" s="183"/>
      <c r="B3672" s="184"/>
      <c r="C3672" s="184"/>
      <c r="D3672" s="276"/>
    </row>
    <row r="3673" spans="1:4">
      <c r="A3673" s="183"/>
      <c r="B3673" s="184"/>
      <c r="C3673" s="184"/>
      <c r="D3673" s="276"/>
    </row>
    <row r="3674" spans="1:4">
      <c r="A3674" s="183"/>
      <c r="B3674" s="184"/>
      <c r="C3674" s="184"/>
      <c r="D3674" s="276"/>
    </row>
    <row r="3675" spans="1:4">
      <c r="A3675" s="183"/>
      <c r="B3675" s="184"/>
      <c r="C3675" s="184"/>
      <c r="D3675" s="276"/>
    </row>
    <row r="3676" spans="1:4">
      <c r="A3676" s="183"/>
      <c r="B3676" s="184"/>
      <c r="C3676" s="184"/>
      <c r="D3676" s="276"/>
    </row>
    <row r="3677" spans="1:4">
      <c r="A3677" s="183"/>
      <c r="B3677" s="184"/>
      <c r="C3677" s="184"/>
      <c r="D3677" s="276"/>
    </row>
    <row r="3678" spans="1:4">
      <c r="A3678" s="183"/>
      <c r="B3678" s="184"/>
      <c r="C3678" s="184"/>
      <c r="D3678" s="276"/>
    </row>
    <row r="3679" spans="1:4">
      <c r="A3679" s="183"/>
      <c r="B3679" s="184"/>
      <c r="C3679" s="184"/>
      <c r="D3679" s="276"/>
    </row>
    <row r="3680" spans="1:4">
      <c r="A3680" s="183"/>
      <c r="B3680" s="184"/>
      <c r="C3680" s="184"/>
      <c r="D3680" s="276"/>
    </row>
    <row r="3681" spans="1:4">
      <c r="A3681" s="183"/>
      <c r="B3681" s="184"/>
      <c r="C3681" s="184"/>
      <c r="D3681" s="276"/>
    </row>
    <row r="3682" spans="1:4">
      <c r="A3682" s="183"/>
      <c r="B3682" s="184"/>
      <c r="C3682" s="184"/>
      <c r="D3682" s="276"/>
    </row>
    <row r="3683" spans="1:4">
      <c r="A3683" s="183"/>
      <c r="B3683" s="184"/>
      <c r="C3683" s="184"/>
      <c r="D3683" s="276"/>
    </row>
    <row r="3684" spans="1:4">
      <c r="A3684" s="183"/>
      <c r="B3684" s="184"/>
      <c r="C3684" s="184"/>
      <c r="D3684" s="276"/>
    </row>
    <row r="3685" spans="1:4">
      <c r="A3685" s="183"/>
      <c r="B3685" s="184"/>
      <c r="C3685" s="184"/>
      <c r="D3685" s="276"/>
    </row>
    <row r="3686" spans="1:4">
      <c r="A3686" s="183"/>
      <c r="B3686" s="184"/>
      <c r="C3686" s="184"/>
      <c r="D3686" s="276"/>
    </row>
    <row r="3687" spans="1:4">
      <c r="A3687" s="183"/>
      <c r="B3687" s="184"/>
      <c r="C3687" s="184"/>
      <c r="D3687" s="276"/>
    </row>
    <row r="3688" spans="1:4">
      <c r="A3688" s="183"/>
      <c r="B3688" s="184"/>
      <c r="C3688" s="184"/>
      <c r="D3688" s="276"/>
    </row>
    <row r="3689" spans="1:4">
      <c r="A3689" s="183"/>
      <c r="B3689" s="184"/>
      <c r="C3689" s="184"/>
      <c r="D3689" s="276"/>
    </row>
    <row r="3690" spans="1:4">
      <c r="A3690" s="183"/>
      <c r="B3690" s="184"/>
      <c r="C3690" s="184"/>
      <c r="D3690" s="276"/>
    </row>
    <row r="3691" spans="1:4">
      <c r="A3691" s="183"/>
      <c r="B3691" s="184"/>
      <c r="C3691" s="184"/>
      <c r="D3691" s="276"/>
    </row>
    <row r="3692" spans="1:4">
      <c r="A3692" s="183"/>
      <c r="B3692" s="184"/>
      <c r="C3692" s="184"/>
      <c r="D3692" s="276"/>
    </row>
    <row r="3693" spans="1:4">
      <c r="A3693" s="183"/>
      <c r="B3693" s="184"/>
      <c r="C3693" s="184"/>
      <c r="D3693" s="276"/>
    </row>
    <row r="3694" spans="1:4">
      <c r="A3694" s="183"/>
      <c r="B3694" s="184"/>
      <c r="C3694" s="184"/>
      <c r="D3694" s="276"/>
    </row>
    <row r="3695" spans="1:4">
      <c r="A3695" s="183"/>
      <c r="B3695" s="184"/>
      <c r="C3695" s="184"/>
      <c r="D3695" s="276"/>
    </row>
    <row r="3696" spans="1:4">
      <c r="A3696" s="183"/>
      <c r="B3696" s="184"/>
      <c r="C3696" s="184"/>
      <c r="D3696" s="276"/>
    </row>
    <row r="3697" spans="1:4">
      <c r="A3697" s="183"/>
      <c r="B3697" s="184"/>
      <c r="C3697" s="184"/>
      <c r="D3697" s="276"/>
    </row>
    <row r="3698" spans="1:4">
      <c r="A3698" s="183"/>
      <c r="B3698" s="184"/>
      <c r="C3698" s="184"/>
      <c r="D3698" s="276"/>
    </row>
    <row r="3699" spans="1:4">
      <c r="A3699" s="183"/>
      <c r="B3699" s="184"/>
      <c r="C3699" s="184"/>
      <c r="D3699" s="276"/>
    </row>
    <row r="3700" spans="1:4">
      <c r="A3700" s="183"/>
      <c r="B3700" s="184"/>
      <c r="C3700" s="184"/>
      <c r="D3700" s="276"/>
    </row>
    <row r="3701" spans="1:4">
      <c r="A3701" s="183"/>
      <c r="B3701" s="184"/>
      <c r="C3701" s="184"/>
      <c r="D3701" s="276"/>
    </row>
    <row r="3702" spans="1:4">
      <c r="A3702" s="183"/>
      <c r="B3702" s="184"/>
      <c r="C3702" s="184"/>
      <c r="D3702" s="276"/>
    </row>
    <row r="3703" spans="1:4">
      <c r="A3703" s="183"/>
      <c r="B3703" s="184"/>
      <c r="C3703" s="184"/>
      <c r="D3703" s="276"/>
    </row>
    <row r="3704" spans="1:4">
      <c r="A3704" s="183"/>
      <c r="B3704" s="184"/>
      <c r="C3704" s="184"/>
      <c r="D3704" s="276"/>
    </row>
    <row r="3705" spans="1:4">
      <c r="A3705" s="183"/>
      <c r="B3705" s="184"/>
      <c r="C3705" s="184"/>
      <c r="D3705" s="276"/>
    </row>
    <row r="3706" spans="1:4">
      <c r="A3706" s="183"/>
      <c r="B3706" s="184"/>
      <c r="C3706" s="184"/>
      <c r="D3706" s="276"/>
    </row>
    <row r="3707" spans="1:4">
      <c r="A3707" s="183"/>
      <c r="B3707" s="184"/>
      <c r="C3707" s="184"/>
      <c r="D3707" s="276"/>
    </row>
    <row r="3708" spans="1:4">
      <c r="A3708" s="183"/>
      <c r="B3708" s="184"/>
      <c r="C3708" s="184"/>
      <c r="D3708" s="276"/>
    </row>
    <row r="3709" spans="1:4">
      <c r="A3709" s="183"/>
      <c r="B3709" s="184"/>
      <c r="C3709" s="184"/>
      <c r="D3709" s="276"/>
    </row>
    <row r="3710" spans="1:4">
      <c r="A3710" s="183"/>
      <c r="B3710" s="184"/>
      <c r="C3710" s="184"/>
      <c r="D3710" s="276"/>
    </row>
    <row r="3711" spans="1:4">
      <c r="A3711" s="183"/>
      <c r="B3711" s="184"/>
      <c r="C3711" s="184"/>
      <c r="D3711" s="276"/>
    </row>
    <row r="3712" spans="1:4">
      <c r="A3712" s="183"/>
      <c r="B3712" s="184"/>
      <c r="C3712" s="184"/>
      <c r="D3712" s="276"/>
    </row>
    <row r="3713" spans="1:4">
      <c r="A3713" s="183"/>
      <c r="B3713" s="184"/>
      <c r="C3713" s="184"/>
      <c r="D3713" s="276"/>
    </row>
    <row r="3714" spans="1:4">
      <c r="A3714" s="183"/>
      <c r="B3714" s="184"/>
      <c r="C3714" s="184"/>
      <c r="D3714" s="276"/>
    </row>
    <row r="3715" spans="1:4">
      <c r="A3715" s="183"/>
      <c r="B3715" s="184"/>
      <c r="C3715" s="184"/>
      <c r="D3715" s="276"/>
    </row>
    <row r="3716" spans="1:4">
      <c r="A3716" s="183"/>
      <c r="B3716" s="184"/>
      <c r="C3716" s="184"/>
      <c r="D3716" s="276"/>
    </row>
    <row r="3717" spans="1:4">
      <c r="A3717" s="183"/>
      <c r="B3717" s="184"/>
      <c r="C3717" s="184"/>
      <c r="D3717" s="276"/>
    </row>
    <row r="3718" spans="1:4">
      <c r="A3718" s="183"/>
      <c r="B3718" s="184"/>
      <c r="C3718" s="184"/>
      <c r="D3718" s="276"/>
    </row>
    <row r="3719" spans="1:4">
      <c r="A3719" s="183"/>
      <c r="B3719" s="184"/>
      <c r="C3719" s="184"/>
      <c r="D3719" s="276"/>
    </row>
    <row r="3720" spans="1:4">
      <c r="A3720" s="183"/>
      <c r="B3720" s="184"/>
      <c r="C3720" s="184"/>
      <c r="D3720" s="276"/>
    </row>
    <row r="3721" spans="1:4">
      <c r="A3721" s="183"/>
      <c r="B3721" s="184"/>
      <c r="C3721" s="184"/>
      <c r="D3721" s="276"/>
    </row>
    <row r="3722" spans="1:4">
      <c r="A3722" s="183"/>
      <c r="B3722" s="184"/>
      <c r="C3722" s="184"/>
      <c r="D3722" s="276"/>
    </row>
    <row r="3723" spans="1:4">
      <c r="A3723" s="183"/>
      <c r="B3723" s="184"/>
      <c r="C3723" s="184"/>
      <c r="D3723" s="276"/>
    </row>
    <row r="3724" spans="1:4">
      <c r="A3724" s="183"/>
      <c r="B3724" s="184"/>
      <c r="C3724" s="184"/>
      <c r="D3724" s="276"/>
    </row>
    <row r="3725" spans="1:4">
      <c r="A3725" s="183"/>
      <c r="B3725" s="184"/>
      <c r="C3725" s="184"/>
      <c r="D3725" s="276"/>
    </row>
    <row r="3726" spans="1:4">
      <c r="A3726" s="183"/>
      <c r="B3726" s="184"/>
      <c r="C3726" s="184"/>
      <c r="D3726" s="276"/>
    </row>
    <row r="3727" spans="1:4">
      <c r="A3727" s="183"/>
      <c r="B3727" s="184"/>
      <c r="C3727" s="184"/>
      <c r="D3727" s="276"/>
    </row>
    <row r="3728" spans="1:4">
      <c r="A3728" s="183"/>
      <c r="B3728" s="184"/>
      <c r="C3728" s="184"/>
      <c r="D3728" s="276"/>
    </row>
    <row r="3729" spans="1:4">
      <c r="A3729" s="183"/>
      <c r="B3729" s="184"/>
      <c r="C3729" s="184"/>
      <c r="D3729" s="276"/>
    </row>
    <row r="3730" spans="1:4">
      <c r="A3730" s="183"/>
      <c r="B3730" s="184"/>
      <c r="C3730" s="184"/>
      <c r="D3730" s="276"/>
    </row>
    <row r="3731" spans="1:4">
      <c r="A3731" s="183"/>
      <c r="B3731" s="184"/>
      <c r="C3731" s="184"/>
      <c r="D3731" s="276"/>
    </row>
    <row r="3732" spans="1:4">
      <c r="A3732" s="183"/>
      <c r="B3732" s="184"/>
      <c r="C3732" s="184"/>
      <c r="D3732" s="276"/>
    </row>
    <row r="3733" spans="1:4">
      <c r="A3733" s="183"/>
      <c r="B3733" s="184"/>
      <c r="C3733" s="184"/>
      <c r="D3733" s="276"/>
    </row>
    <row r="3734" spans="1:4">
      <c r="A3734" s="183"/>
      <c r="B3734" s="184"/>
      <c r="C3734" s="184"/>
      <c r="D3734" s="276"/>
    </row>
    <row r="3735" spans="1:4">
      <c r="A3735" s="183"/>
      <c r="B3735" s="184"/>
      <c r="C3735" s="184"/>
      <c r="D3735" s="276"/>
    </row>
    <row r="3736" spans="1:4">
      <c r="A3736" s="183"/>
      <c r="B3736" s="184"/>
      <c r="C3736" s="184"/>
      <c r="D3736" s="276"/>
    </row>
    <row r="3737" spans="1:4">
      <c r="A3737" s="183"/>
      <c r="B3737" s="184"/>
      <c r="C3737" s="184"/>
      <c r="D3737" s="276"/>
    </row>
    <row r="3738" spans="1:4">
      <c r="A3738" s="183"/>
      <c r="B3738" s="184"/>
      <c r="C3738" s="184"/>
      <c r="D3738" s="276"/>
    </row>
    <row r="3739" spans="1:4">
      <c r="A3739" s="183"/>
      <c r="B3739" s="184"/>
      <c r="C3739" s="184"/>
      <c r="D3739" s="276"/>
    </row>
    <row r="3740" spans="1:4">
      <c r="A3740" s="183"/>
      <c r="B3740" s="184"/>
      <c r="C3740" s="184"/>
      <c r="D3740" s="276"/>
    </row>
    <row r="3741" spans="1:4">
      <c r="A3741" s="183"/>
      <c r="B3741" s="184"/>
      <c r="C3741" s="184"/>
      <c r="D3741" s="276"/>
    </row>
    <row r="3742" spans="1:4">
      <c r="A3742" s="183"/>
      <c r="B3742" s="184"/>
      <c r="C3742" s="184"/>
      <c r="D3742" s="276"/>
    </row>
    <row r="3743" spans="1:4">
      <c r="A3743" s="183"/>
      <c r="B3743" s="184"/>
      <c r="C3743" s="184"/>
      <c r="D3743" s="276"/>
    </row>
    <row r="3744" spans="1:4">
      <c r="A3744" s="183"/>
      <c r="B3744" s="184"/>
      <c r="C3744" s="184"/>
      <c r="D3744" s="276"/>
    </row>
    <row r="3745" spans="1:4">
      <c r="A3745" s="183"/>
      <c r="B3745" s="184"/>
      <c r="C3745" s="184"/>
      <c r="D3745" s="276"/>
    </row>
    <row r="3746" spans="1:4">
      <c r="A3746" s="183"/>
      <c r="B3746" s="184"/>
      <c r="C3746" s="184"/>
      <c r="D3746" s="276"/>
    </row>
    <row r="3747" spans="1:4">
      <c r="A3747" s="183"/>
      <c r="B3747" s="184"/>
      <c r="C3747" s="184"/>
      <c r="D3747" s="276"/>
    </row>
    <row r="3748" spans="1:4">
      <c r="A3748" s="183"/>
      <c r="B3748" s="184"/>
      <c r="C3748" s="184"/>
      <c r="D3748" s="276"/>
    </row>
    <row r="3749" spans="1:4">
      <c r="A3749" s="183"/>
      <c r="B3749" s="184"/>
      <c r="C3749" s="184"/>
      <c r="D3749" s="276"/>
    </row>
    <row r="3750" spans="1:4">
      <c r="A3750" s="183"/>
      <c r="B3750" s="184"/>
      <c r="C3750" s="184"/>
      <c r="D3750" s="276"/>
    </row>
    <row r="3751" spans="1:4">
      <c r="A3751" s="183"/>
      <c r="B3751" s="184"/>
      <c r="C3751" s="184"/>
      <c r="D3751" s="276"/>
    </row>
    <row r="3752" spans="1:4">
      <c r="A3752" s="183"/>
      <c r="B3752" s="184"/>
      <c r="C3752" s="184"/>
      <c r="D3752" s="276"/>
    </row>
    <row r="3753" spans="1:4">
      <c r="A3753" s="183"/>
      <c r="B3753" s="184"/>
      <c r="C3753" s="184"/>
      <c r="D3753" s="276"/>
    </row>
    <row r="3754" spans="1:4">
      <c r="A3754" s="183"/>
      <c r="B3754" s="184"/>
      <c r="C3754" s="184"/>
      <c r="D3754" s="276"/>
    </row>
    <row r="3755" spans="1:4">
      <c r="A3755" s="183"/>
      <c r="B3755" s="184"/>
      <c r="C3755" s="184"/>
      <c r="D3755" s="276"/>
    </row>
    <row r="3756" spans="1:4">
      <c r="A3756" s="183"/>
      <c r="B3756" s="184"/>
      <c r="C3756" s="184"/>
      <c r="D3756" s="276"/>
    </row>
    <row r="3757" spans="1:4">
      <c r="A3757" s="183"/>
      <c r="B3757" s="184"/>
      <c r="C3757" s="184"/>
      <c r="D3757" s="276"/>
    </row>
    <row r="3758" spans="1:4">
      <c r="A3758" s="183"/>
      <c r="B3758" s="184"/>
      <c r="C3758" s="184"/>
      <c r="D3758" s="276"/>
    </row>
    <row r="3759" spans="1:4">
      <c r="A3759" s="183"/>
      <c r="B3759" s="184"/>
      <c r="C3759" s="184"/>
      <c r="D3759" s="276"/>
    </row>
    <row r="3760" spans="1:4">
      <c r="A3760" s="183"/>
      <c r="B3760" s="184"/>
      <c r="C3760" s="184"/>
      <c r="D3760" s="276"/>
    </row>
    <row r="3761" spans="1:4">
      <c r="A3761" s="183"/>
      <c r="B3761" s="184"/>
      <c r="C3761" s="184"/>
      <c r="D3761" s="276"/>
    </row>
    <row r="3762" spans="1:4">
      <c r="A3762" s="183"/>
      <c r="B3762" s="184"/>
      <c r="C3762" s="184"/>
      <c r="D3762" s="276"/>
    </row>
    <row r="3763" spans="1:4">
      <c r="A3763" s="183"/>
      <c r="B3763" s="184"/>
      <c r="C3763" s="184"/>
      <c r="D3763" s="276"/>
    </row>
    <row r="3764" spans="1:4">
      <c r="A3764" s="183"/>
      <c r="B3764" s="184"/>
      <c r="C3764" s="184"/>
      <c r="D3764" s="276"/>
    </row>
    <row r="3765" spans="1:4">
      <c r="A3765" s="183"/>
      <c r="B3765" s="184"/>
      <c r="C3765" s="184"/>
      <c r="D3765" s="276"/>
    </row>
    <row r="3766" spans="1:4">
      <c r="A3766" s="183"/>
      <c r="B3766" s="184"/>
      <c r="C3766" s="184"/>
      <c r="D3766" s="276"/>
    </row>
    <row r="3767" spans="1:4">
      <c r="A3767" s="183"/>
      <c r="B3767" s="184"/>
      <c r="C3767" s="184"/>
      <c r="D3767" s="276"/>
    </row>
    <row r="3768" spans="1:4">
      <c r="A3768" s="183"/>
      <c r="B3768" s="184"/>
      <c r="C3768" s="184"/>
      <c r="D3768" s="276"/>
    </row>
    <row r="3769" spans="1:4">
      <c r="A3769" s="183"/>
      <c r="B3769" s="184"/>
      <c r="C3769" s="184"/>
      <c r="D3769" s="276"/>
    </row>
    <row r="3770" spans="1:4">
      <c r="A3770" s="183"/>
      <c r="B3770" s="184"/>
      <c r="C3770" s="184"/>
      <c r="D3770" s="276"/>
    </row>
    <row r="3771" spans="1:4">
      <c r="A3771" s="183"/>
      <c r="B3771" s="184"/>
      <c r="C3771" s="184"/>
      <c r="D3771" s="276"/>
    </row>
    <row r="3772" spans="1:4">
      <c r="A3772" s="183"/>
      <c r="B3772" s="184"/>
      <c r="C3772" s="184"/>
      <c r="D3772" s="276"/>
    </row>
    <row r="3773" spans="1:4">
      <c r="A3773" s="183"/>
      <c r="B3773" s="184"/>
      <c r="C3773" s="184"/>
      <c r="D3773" s="276"/>
    </row>
    <row r="3774" spans="1:4">
      <c r="A3774" s="183"/>
      <c r="B3774" s="184"/>
      <c r="C3774" s="184"/>
      <c r="D3774" s="276"/>
    </row>
    <row r="3775" spans="1:4">
      <c r="A3775" s="183"/>
      <c r="B3775" s="184"/>
      <c r="C3775" s="184"/>
      <c r="D3775" s="276"/>
    </row>
    <row r="3776" spans="1:4">
      <c r="A3776" s="183"/>
      <c r="B3776" s="184"/>
      <c r="C3776" s="184"/>
      <c r="D3776" s="276"/>
    </row>
    <row r="3777" spans="1:4">
      <c r="A3777" s="183"/>
      <c r="B3777" s="184"/>
      <c r="C3777" s="184"/>
      <c r="D3777" s="276"/>
    </row>
    <row r="3778" spans="1:4">
      <c r="A3778" s="183"/>
      <c r="B3778" s="184"/>
      <c r="C3778" s="184"/>
      <c r="D3778" s="276"/>
    </row>
    <row r="3779" spans="1:4">
      <c r="A3779" s="183"/>
      <c r="B3779" s="184"/>
      <c r="C3779" s="184"/>
      <c r="D3779" s="276"/>
    </row>
    <row r="3780" spans="1:4">
      <c r="A3780" s="183"/>
      <c r="B3780" s="184"/>
      <c r="C3780" s="184"/>
      <c r="D3780" s="276"/>
    </row>
    <row r="3781" spans="1:4">
      <c r="A3781" s="183"/>
      <c r="B3781" s="184"/>
      <c r="C3781" s="184"/>
      <c r="D3781" s="276"/>
    </row>
    <row r="3782" spans="1:4">
      <c r="A3782" s="183"/>
      <c r="B3782" s="184"/>
      <c r="C3782" s="184"/>
      <c r="D3782" s="276"/>
    </row>
    <row r="3783" spans="1:4">
      <c r="A3783" s="183"/>
      <c r="B3783" s="184"/>
      <c r="C3783" s="184"/>
      <c r="D3783" s="276"/>
    </row>
    <row r="3784" spans="1:4">
      <c r="A3784" s="183"/>
      <c r="B3784" s="184"/>
      <c r="C3784" s="184"/>
      <c r="D3784" s="276"/>
    </row>
    <row r="3785" spans="1:4">
      <c r="A3785" s="183"/>
      <c r="B3785" s="184"/>
      <c r="C3785" s="184"/>
      <c r="D3785" s="276"/>
    </row>
    <row r="3786" spans="1:4">
      <c r="A3786" s="183"/>
      <c r="B3786" s="184"/>
      <c r="C3786" s="184"/>
      <c r="D3786" s="276"/>
    </row>
    <row r="3787" spans="1:4">
      <c r="A3787" s="183"/>
      <c r="B3787" s="184"/>
      <c r="C3787" s="184"/>
      <c r="D3787" s="276"/>
    </row>
    <row r="3788" spans="1:4">
      <c r="A3788" s="183"/>
      <c r="B3788" s="184"/>
      <c r="C3788" s="184"/>
      <c r="D3788" s="276"/>
    </row>
    <row r="3789" spans="1:4">
      <c r="A3789" s="183"/>
      <c r="B3789" s="184"/>
      <c r="C3789" s="184"/>
      <c r="D3789" s="276"/>
    </row>
    <row r="3790" spans="1:4">
      <c r="A3790" s="183"/>
      <c r="B3790" s="184"/>
      <c r="C3790" s="184"/>
      <c r="D3790" s="276"/>
    </row>
    <row r="3791" spans="1:4">
      <c r="A3791" s="183"/>
      <c r="B3791" s="184"/>
      <c r="C3791" s="184"/>
      <c r="D3791" s="276"/>
    </row>
    <row r="3792" spans="1:4">
      <c r="A3792" s="183"/>
      <c r="B3792" s="184"/>
      <c r="C3792" s="184"/>
      <c r="D3792" s="276"/>
    </row>
    <row r="3793" spans="1:4">
      <c r="A3793" s="183"/>
      <c r="B3793" s="184"/>
      <c r="C3793" s="184"/>
      <c r="D3793" s="276"/>
    </row>
    <row r="3794" spans="1:4">
      <c r="A3794" s="183"/>
      <c r="B3794" s="184"/>
      <c r="C3794" s="184"/>
      <c r="D3794" s="276"/>
    </row>
    <row r="3795" spans="1:4">
      <c r="A3795" s="183"/>
      <c r="B3795" s="184"/>
      <c r="C3795" s="184"/>
      <c r="D3795" s="276"/>
    </row>
    <row r="3796" spans="1:4">
      <c r="A3796" s="183"/>
      <c r="B3796" s="184"/>
      <c r="C3796" s="184"/>
      <c r="D3796" s="276"/>
    </row>
    <row r="3797" spans="1:4">
      <c r="A3797" s="183"/>
      <c r="B3797" s="184"/>
      <c r="C3797" s="184"/>
      <c r="D3797" s="276"/>
    </row>
    <row r="3798" spans="1:4">
      <c r="A3798" s="183"/>
      <c r="B3798" s="184"/>
      <c r="C3798" s="184"/>
      <c r="D3798" s="276"/>
    </row>
    <row r="3799" spans="1:4">
      <c r="A3799" s="183"/>
      <c r="B3799" s="184"/>
      <c r="C3799" s="184"/>
      <c r="D3799" s="276"/>
    </row>
    <row r="3800" spans="1:4">
      <c r="A3800" s="183"/>
      <c r="B3800" s="184"/>
      <c r="C3800" s="184"/>
      <c r="D3800" s="276"/>
    </row>
    <row r="3801" spans="1:4">
      <c r="A3801" s="183"/>
      <c r="B3801" s="184"/>
      <c r="C3801" s="184"/>
      <c r="D3801" s="276"/>
    </row>
    <row r="3802" spans="1:4">
      <c r="A3802" s="183"/>
      <c r="B3802" s="184"/>
      <c r="C3802" s="184"/>
      <c r="D3802" s="276"/>
    </row>
    <row r="3803" spans="1:4">
      <c r="A3803" s="183"/>
      <c r="B3803" s="184"/>
      <c r="C3803" s="184"/>
      <c r="D3803" s="276"/>
    </row>
    <row r="3804" spans="1:4">
      <c r="A3804" s="183"/>
      <c r="B3804" s="184"/>
      <c r="C3804" s="184"/>
      <c r="D3804" s="276"/>
    </row>
    <row r="3805" spans="1:4">
      <c r="A3805" s="183"/>
      <c r="B3805" s="184"/>
      <c r="C3805" s="184"/>
      <c r="D3805" s="276"/>
    </row>
    <row r="3806" spans="1:4">
      <c r="A3806" s="183"/>
      <c r="B3806" s="184"/>
      <c r="C3806" s="184"/>
      <c r="D3806" s="276"/>
    </row>
    <row r="3807" spans="1:4">
      <c r="A3807" s="183"/>
      <c r="B3807" s="184"/>
      <c r="C3807" s="184"/>
      <c r="D3807" s="276"/>
    </row>
    <row r="3808" spans="1:4">
      <c r="A3808" s="183"/>
      <c r="B3808" s="184"/>
      <c r="C3808" s="184"/>
      <c r="D3808" s="276"/>
    </row>
    <row r="3809" spans="1:4">
      <c r="A3809" s="183"/>
      <c r="B3809" s="184"/>
      <c r="C3809" s="184"/>
      <c r="D3809" s="276"/>
    </row>
    <row r="3810" spans="1:4">
      <c r="A3810" s="183"/>
      <c r="B3810" s="184"/>
      <c r="C3810" s="184"/>
      <c r="D3810" s="276"/>
    </row>
    <row r="3811" spans="1:4">
      <c r="A3811" s="183"/>
      <c r="B3811" s="184"/>
      <c r="C3811" s="184"/>
      <c r="D3811" s="276"/>
    </row>
    <row r="3812" spans="1:4">
      <c r="A3812" s="183"/>
      <c r="B3812" s="184"/>
      <c r="C3812" s="184"/>
      <c r="D3812" s="276"/>
    </row>
    <row r="3813" spans="1:4">
      <c r="A3813" s="183"/>
      <c r="B3813" s="184"/>
      <c r="C3813" s="184"/>
      <c r="D3813" s="276"/>
    </row>
    <row r="3814" spans="1:4">
      <c r="A3814" s="183"/>
      <c r="B3814" s="184"/>
      <c r="C3814" s="184"/>
      <c r="D3814" s="276"/>
    </row>
    <row r="3815" spans="1:4">
      <c r="A3815" s="183"/>
      <c r="B3815" s="184"/>
      <c r="C3815" s="184"/>
      <c r="D3815" s="276"/>
    </row>
    <row r="3816" spans="1:4">
      <c r="A3816" s="183"/>
      <c r="B3816" s="184"/>
      <c r="C3816" s="184"/>
      <c r="D3816" s="276"/>
    </row>
    <row r="3817" spans="1:4">
      <c r="A3817" s="183"/>
      <c r="B3817" s="184"/>
      <c r="C3817" s="184"/>
      <c r="D3817" s="276"/>
    </row>
    <row r="3818" spans="1:4">
      <c r="A3818" s="183"/>
      <c r="B3818" s="184"/>
      <c r="C3818" s="184"/>
      <c r="D3818" s="276"/>
    </row>
    <row r="3819" spans="1:4">
      <c r="A3819" s="183"/>
      <c r="B3819" s="184"/>
      <c r="C3819" s="184"/>
      <c r="D3819" s="276"/>
    </row>
    <row r="3820" spans="1:4">
      <c r="A3820" s="183"/>
      <c r="B3820" s="184"/>
      <c r="C3820" s="184"/>
      <c r="D3820" s="276"/>
    </row>
    <row r="3821" spans="1:4">
      <c r="A3821" s="183"/>
      <c r="B3821" s="184"/>
      <c r="C3821" s="184"/>
      <c r="D3821" s="276"/>
    </row>
    <row r="3822" spans="1:4">
      <c r="A3822" s="183"/>
      <c r="B3822" s="184"/>
      <c r="C3822" s="184"/>
      <c r="D3822" s="276"/>
    </row>
    <row r="3823" spans="1:4">
      <c r="A3823" s="183"/>
      <c r="B3823" s="184"/>
      <c r="C3823" s="184"/>
      <c r="D3823" s="276"/>
    </row>
    <row r="3824" spans="1:4">
      <c r="A3824" s="183"/>
      <c r="B3824" s="184"/>
      <c r="C3824" s="184"/>
      <c r="D3824" s="276"/>
    </row>
    <row r="3825" spans="1:4">
      <c r="A3825" s="183"/>
      <c r="B3825" s="184"/>
      <c r="C3825" s="184"/>
      <c r="D3825" s="276"/>
    </row>
    <row r="3826" spans="1:4">
      <c r="A3826" s="183"/>
      <c r="B3826" s="184"/>
      <c r="C3826" s="184"/>
      <c r="D3826" s="276"/>
    </row>
    <row r="3827" spans="1:4">
      <c r="A3827" s="183"/>
      <c r="B3827" s="184"/>
      <c r="C3827" s="184"/>
      <c r="D3827" s="276"/>
    </row>
    <row r="3828" spans="1:4">
      <c r="A3828" s="183"/>
      <c r="B3828" s="184"/>
      <c r="C3828" s="184"/>
      <c r="D3828" s="276"/>
    </row>
    <row r="3829" spans="1:4">
      <c r="A3829" s="183"/>
      <c r="B3829" s="184"/>
      <c r="C3829" s="184"/>
      <c r="D3829" s="276"/>
    </row>
    <row r="3830" spans="1:4">
      <c r="A3830" s="183"/>
      <c r="B3830" s="184"/>
      <c r="C3830" s="184"/>
      <c r="D3830" s="276"/>
    </row>
    <row r="3831" spans="1:4">
      <c r="A3831" s="183"/>
      <c r="B3831" s="184"/>
      <c r="C3831" s="184"/>
      <c r="D3831" s="276"/>
    </row>
    <row r="3832" spans="1:4">
      <c r="A3832" s="183"/>
      <c r="B3832" s="184"/>
      <c r="C3832" s="184"/>
      <c r="D3832" s="276"/>
    </row>
    <row r="3833" spans="1:4">
      <c r="A3833" s="183"/>
      <c r="B3833" s="184"/>
      <c r="C3833" s="184"/>
      <c r="D3833" s="276"/>
    </row>
    <row r="3834" spans="1:4">
      <c r="A3834" s="183"/>
      <c r="B3834" s="184"/>
      <c r="C3834" s="184"/>
      <c r="D3834" s="276"/>
    </row>
    <row r="3835" spans="1:4">
      <c r="A3835" s="183"/>
      <c r="B3835" s="184"/>
      <c r="C3835" s="184"/>
      <c r="D3835" s="276"/>
    </row>
    <row r="3836" spans="1:4">
      <c r="A3836" s="183"/>
      <c r="B3836" s="184"/>
      <c r="C3836" s="184"/>
      <c r="D3836" s="276"/>
    </row>
    <row r="3837" spans="1:4">
      <c r="A3837" s="183"/>
      <c r="B3837" s="184"/>
      <c r="C3837" s="184"/>
      <c r="D3837" s="276"/>
    </row>
    <row r="3838" spans="1:4">
      <c r="A3838" s="183"/>
      <c r="B3838" s="184"/>
      <c r="C3838" s="184"/>
      <c r="D3838" s="276"/>
    </row>
    <row r="3839" spans="1:4">
      <c r="A3839" s="183"/>
      <c r="B3839" s="184"/>
      <c r="C3839" s="184"/>
      <c r="D3839" s="276"/>
    </row>
    <row r="3840" spans="1:4">
      <c r="A3840" s="183"/>
      <c r="B3840" s="184"/>
      <c r="C3840" s="184"/>
      <c r="D3840" s="276"/>
    </row>
    <row r="3841" spans="1:4">
      <c r="A3841" s="183"/>
      <c r="B3841" s="184"/>
      <c r="C3841" s="184"/>
      <c r="D3841" s="276"/>
    </row>
    <row r="3842" spans="1:4">
      <c r="A3842" s="183"/>
      <c r="B3842" s="184"/>
      <c r="C3842" s="184"/>
      <c r="D3842" s="276"/>
    </row>
    <row r="3843" spans="1:4">
      <c r="A3843" s="183"/>
      <c r="B3843" s="184"/>
      <c r="C3843" s="184"/>
      <c r="D3843" s="276"/>
    </row>
    <row r="3844" spans="1:4">
      <c r="A3844" s="183"/>
      <c r="B3844" s="184"/>
      <c r="C3844" s="184"/>
      <c r="D3844" s="276"/>
    </row>
    <row r="3845" spans="1:4">
      <c r="A3845" s="183"/>
      <c r="B3845" s="184"/>
      <c r="C3845" s="184"/>
      <c r="D3845" s="276"/>
    </row>
    <row r="3846" spans="1:4">
      <c r="A3846" s="183"/>
      <c r="B3846" s="184"/>
      <c r="C3846" s="184"/>
      <c r="D3846" s="276"/>
    </row>
    <row r="3847" spans="1:4">
      <c r="A3847" s="183"/>
      <c r="B3847" s="184"/>
      <c r="C3847" s="184"/>
      <c r="D3847" s="276"/>
    </row>
    <row r="3848" spans="1:4">
      <c r="A3848" s="183"/>
      <c r="B3848" s="184"/>
      <c r="C3848" s="184"/>
      <c r="D3848" s="276"/>
    </row>
    <row r="3849" spans="1:4">
      <c r="A3849" s="183"/>
      <c r="B3849" s="184"/>
      <c r="C3849" s="184"/>
      <c r="D3849" s="276"/>
    </row>
    <row r="3850" spans="1:4">
      <c r="A3850" s="183"/>
      <c r="B3850" s="184"/>
      <c r="C3850" s="184"/>
      <c r="D3850" s="276"/>
    </row>
    <row r="3851" spans="1:4">
      <c r="A3851" s="183"/>
      <c r="B3851" s="184"/>
      <c r="C3851" s="184"/>
      <c r="D3851" s="276"/>
    </row>
    <row r="3852" spans="1:4">
      <c r="A3852" s="183"/>
      <c r="B3852" s="184"/>
      <c r="C3852" s="184"/>
      <c r="D3852" s="276"/>
    </row>
    <row r="3853" spans="1:4">
      <c r="A3853" s="183"/>
      <c r="B3853" s="184"/>
      <c r="C3853" s="184"/>
      <c r="D3853" s="276"/>
    </row>
    <row r="3854" spans="1:4">
      <c r="A3854" s="183"/>
      <c r="B3854" s="184"/>
      <c r="C3854" s="184"/>
      <c r="D3854" s="276"/>
    </row>
    <row r="3855" spans="1:4">
      <c r="A3855" s="183"/>
      <c r="B3855" s="184"/>
      <c r="C3855" s="184"/>
      <c r="D3855" s="276"/>
    </row>
    <row r="3856" spans="1:4">
      <c r="A3856" s="183"/>
      <c r="B3856" s="184"/>
      <c r="C3856" s="184"/>
      <c r="D3856" s="276"/>
    </row>
    <row r="3857" spans="1:4">
      <c r="A3857" s="183"/>
      <c r="B3857" s="184"/>
      <c r="C3857" s="184"/>
      <c r="D3857" s="276"/>
    </row>
    <row r="3858" spans="1:4">
      <c r="A3858" s="183"/>
      <c r="B3858" s="184"/>
      <c r="C3858" s="184"/>
      <c r="D3858" s="276"/>
    </row>
    <row r="3859" spans="1:4">
      <c r="A3859" s="183"/>
      <c r="B3859" s="184"/>
      <c r="C3859" s="184"/>
      <c r="D3859" s="276"/>
    </row>
    <row r="3860" spans="1:4">
      <c r="A3860" s="183"/>
      <c r="B3860" s="184"/>
      <c r="C3860" s="184"/>
      <c r="D3860" s="276"/>
    </row>
    <row r="3861" spans="1:4">
      <c r="A3861" s="183"/>
      <c r="B3861" s="184"/>
      <c r="C3861" s="184"/>
      <c r="D3861" s="276"/>
    </row>
    <row r="3862" spans="1:4">
      <c r="A3862" s="183"/>
      <c r="B3862" s="184"/>
      <c r="C3862" s="184"/>
      <c r="D3862" s="276"/>
    </row>
    <row r="3863" spans="1:4">
      <c r="A3863" s="183"/>
      <c r="B3863" s="184"/>
      <c r="C3863" s="184"/>
      <c r="D3863" s="276"/>
    </row>
    <row r="3864" spans="1:4">
      <c r="A3864" s="183"/>
      <c r="B3864" s="184"/>
      <c r="C3864" s="184"/>
      <c r="D3864" s="276"/>
    </row>
    <row r="3865" spans="1:4">
      <c r="A3865" s="183"/>
      <c r="B3865" s="184"/>
      <c r="C3865" s="184"/>
      <c r="D3865" s="276"/>
    </row>
    <row r="3866" spans="1:4">
      <c r="A3866" s="183"/>
      <c r="B3866" s="184"/>
      <c r="C3866" s="184"/>
      <c r="D3866" s="276"/>
    </row>
    <row r="3867" spans="1:4">
      <c r="A3867" s="183"/>
      <c r="B3867" s="184"/>
      <c r="C3867" s="184"/>
      <c r="D3867" s="276"/>
    </row>
    <row r="3868" spans="1:4">
      <c r="A3868" s="183"/>
      <c r="B3868" s="184"/>
      <c r="C3868" s="184"/>
      <c r="D3868" s="276"/>
    </row>
    <row r="3869" spans="1:4">
      <c r="A3869" s="183"/>
      <c r="B3869" s="184"/>
      <c r="C3869" s="184"/>
      <c r="D3869" s="276"/>
    </row>
    <row r="3870" spans="1:4">
      <c r="A3870" s="183"/>
      <c r="B3870" s="184"/>
      <c r="C3870" s="184"/>
      <c r="D3870" s="276"/>
    </row>
    <row r="3871" spans="1:4">
      <c r="A3871" s="183"/>
      <c r="B3871" s="184"/>
      <c r="C3871" s="184"/>
      <c r="D3871" s="276"/>
    </row>
    <row r="3872" spans="1:4">
      <c r="A3872" s="183"/>
      <c r="B3872" s="184"/>
      <c r="C3872" s="184"/>
      <c r="D3872" s="276"/>
    </row>
    <row r="3873" spans="1:4">
      <c r="A3873" s="183"/>
      <c r="B3873" s="184"/>
      <c r="C3873" s="184"/>
      <c r="D3873" s="276"/>
    </row>
    <row r="3874" spans="1:4">
      <c r="A3874" s="183"/>
      <c r="B3874" s="184"/>
      <c r="C3874" s="184"/>
      <c r="D3874" s="276"/>
    </row>
    <row r="3875" spans="1:4">
      <c r="A3875" s="183"/>
      <c r="B3875" s="184"/>
      <c r="C3875" s="184"/>
      <c r="D3875" s="276"/>
    </row>
    <row r="3876" spans="1:4">
      <c r="A3876" s="183"/>
      <c r="B3876" s="184"/>
      <c r="C3876" s="184"/>
      <c r="D3876" s="276"/>
    </row>
    <row r="3877" spans="1:4">
      <c r="A3877" s="183"/>
      <c r="B3877" s="184"/>
      <c r="C3877" s="184"/>
      <c r="D3877" s="276"/>
    </row>
    <row r="3878" spans="1:4">
      <c r="A3878" s="183"/>
      <c r="B3878" s="184"/>
      <c r="C3878" s="184"/>
      <c r="D3878" s="276"/>
    </row>
    <row r="3879" spans="1:4">
      <c r="A3879" s="183"/>
      <c r="B3879" s="184"/>
      <c r="C3879" s="184"/>
      <c r="D3879" s="276"/>
    </row>
    <row r="3880" spans="1:4">
      <c r="A3880" s="183"/>
      <c r="B3880" s="184"/>
      <c r="C3880" s="184"/>
      <c r="D3880" s="276"/>
    </row>
    <row r="3881" spans="1:4">
      <c r="A3881" s="183"/>
      <c r="B3881" s="184"/>
      <c r="C3881" s="184"/>
      <c r="D3881" s="276"/>
    </row>
    <row r="3882" spans="1:4">
      <c r="A3882" s="183"/>
      <c r="B3882" s="184"/>
      <c r="C3882" s="184"/>
      <c r="D3882" s="276"/>
    </row>
    <row r="3883" spans="1:4">
      <c r="A3883" s="183"/>
      <c r="B3883" s="184"/>
      <c r="C3883" s="184"/>
      <c r="D3883" s="276"/>
    </row>
    <row r="3884" spans="1:4">
      <c r="A3884" s="183"/>
      <c r="B3884" s="184"/>
      <c r="C3884" s="184"/>
      <c r="D3884" s="276"/>
    </row>
    <row r="3885" spans="1:4">
      <c r="A3885" s="183"/>
      <c r="B3885" s="184"/>
      <c r="C3885" s="184"/>
      <c r="D3885" s="276"/>
    </row>
    <row r="3886" spans="1:4">
      <c r="A3886" s="183"/>
      <c r="B3886" s="184"/>
      <c r="C3886" s="184"/>
      <c r="D3886" s="276"/>
    </row>
    <row r="3887" spans="1:4">
      <c r="A3887" s="183"/>
      <c r="B3887" s="184"/>
      <c r="C3887" s="184"/>
      <c r="D3887" s="276"/>
    </row>
    <row r="3888" spans="1:4">
      <c r="A3888" s="183"/>
      <c r="B3888" s="184"/>
      <c r="C3888" s="184"/>
      <c r="D3888" s="276"/>
    </row>
    <row r="3889" spans="1:4">
      <c r="A3889" s="183"/>
      <c r="B3889" s="184"/>
      <c r="C3889" s="184"/>
      <c r="D3889" s="276"/>
    </row>
    <row r="3890" spans="1:4">
      <c r="A3890" s="183"/>
      <c r="B3890" s="184"/>
      <c r="C3890" s="184"/>
      <c r="D3890" s="276"/>
    </row>
    <row r="3891" spans="1:4">
      <c r="A3891" s="183"/>
      <c r="B3891" s="184"/>
      <c r="C3891" s="184"/>
      <c r="D3891" s="276"/>
    </row>
    <row r="3892" spans="1:4">
      <c r="A3892" s="183"/>
      <c r="B3892" s="184"/>
      <c r="C3892" s="184"/>
      <c r="D3892" s="276"/>
    </row>
    <row r="3893" spans="1:4">
      <c r="A3893" s="183"/>
      <c r="B3893" s="184"/>
      <c r="C3893" s="184"/>
      <c r="D3893" s="276"/>
    </row>
    <row r="3894" spans="1:4">
      <c r="A3894" s="183"/>
      <c r="B3894" s="184"/>
      <c r="C3894" s="184"/>
      <c r="D3894" s="276"/>
    </row>
    <row r="3895" spans="1:4">
      <c r="A3895" s="183"/>
      <c r="B3895" s="184"/>
      <c r="C3895" s="184"/>
      <c r="D3895" s="276"/>
    </row>
    <row r="3896" spans="1:4">
      <c r="A3896" s="183"/>
      <c r="B3896" s="184"/>
      <c r="C3896" s="184"/>
      <c r="D3896" s="276"/>
    </row>
    <row r="3897" spans="1:4">
      <c r="A3897" s="183"/>
      <c r="B3897" s="184"/>
      <c r="C3897" s="184"/>
      <c r="D3897" s="276"/>
    </row>
    <row r="3898" spans="1:4">
      <c r="A3898" s="183"/>
      <c r="B3898" s="184"/>
      <c r="C3898" s="184"/>
      <c r="D3898" s="276"/>
    </row>
    <row r="3899" spans="1:4">
      <c r="A3899" s="183"/>
      <c r="B3899" s="184"/>
      <c r="C3899" s="184"/>
      <c r="D3899" s="276"/>
    </row>
    <row r="3900" spans="1:4">
      <c r="A3900" s="183"/>
      <c r="B3900" s="184"/>
      <c r="C3900" s="184"/>
      <c r="D3900" s="276"/>
    </row>
    <row r="3901" spans="1:4">
      <c r="A3901" s="183"/>
      <c r="B3901" s="184"/>
      <c r="C3901" s="184"/>
      <c r="D3901" s="276"/>
    </row>
    <row r="3902" spans="1:4">
      <c r="A3902" s="183"/>
      <c r="B3902" s="184"/>
      <c r="C3902" s="184"/>
      <c r="D3902" s="276"/>
    </row>
    <row r="3903" spans="1:4">
      <c r="A3903" s="183"/>
      <c r="B3903" s="184"/>
      <c r="C3903" s="184"/>
      <c r="D3903" s="276"/>
    </row>
    <row r="3904" spans="1:4">
      <c r="A3904" s="183"/>
      <c r="B3904" s="184"/>
      <c r="C3904" s="184"/>
      <c r="D3904" s="276"/>
    </row>
    <row r="3905" spans="1:4">
      <c r="A3905" s="183"/>
      <c r="B3905" s="184"/>
      <c r="C3905" s="184"/>
      <c r="D3905" s="276"/>
    </row>
    <row r="3906" spans="1:4">
      <c r="A3906" s="183"/>
      <c r="B3906" s="184"/>
      <c r="C3906" s="184"/>
      <c r="D3906" s="276"/>
    </row>
    <row r="3907" spans="1:4">
      <c r="A3907" s="183"/>
      <c r="B3907" s="184"/>
      <c r="C3907" s="184"/>
      <c r="D3907" s="276"/>
    </row>
    <row r="3908" spans="1:4">
      <c r="A3908" s="183"/>
      <c r="B3908" s="184"/>
      <c r="C3908" s="184"/>
      <c r="D3908" s="276"/>
    </row>
    <row r="3909" spans="1:4">
      <c r="A3909" s="183"/>
      <c r="B3909" s="184"/>
      <c r="C3909" s="184"/>
      <c r="D3909" s="276"/>
    </row>
    <row r="3910" spans="1:4">
      <c r="A3910" s="183"/>
      <c r="B3910" s="184"/>
      <c r="C3910" s="184"/>
      <c r="D3910" s="276"/>
    </row>
    <row r="3911" spans="1:4">
      <c r="A3911" s="183"/>
      <c r="B3911" s="184"/>
      <c r="C3911" s="184"/>
      <c r="D3911" s="276"/>
    </row>
    <row r="3912" spans="1:4">
      <c r="A3912" s="183"/>
      <c r="B3912" s="184"/>
      <c r="C3912" s="184"/>
      <c r="D3912" s="276"/>
    </row>
    <row r="3913" spans="1:4">
      <c r="A3913" s="183"/>
      <c r="B3913" s="184"/>
      <c r="C3913" s="184"/>
      <c r="D3913" s="276"/>
    </row>
    <row r="3914" spans="1:4">
      <c r="A3914" s="183"/>
      <c r="B3914" s="184"/>
      <c r="C3914" s="184"/>
      <c r="D3914" s="276"/>
    </row>
    <row r="3915" spans="1:4">
      <c r="A3915" s="183"/>
      <c r="B3915" s="184"/>
      <c r="C3915" s="184"/>
      <c r="D3915" s="276"/>
    </row>
    <row r="3916" spans="1:4">
      <c r="A3916" s="183"/>
      <c r="B3916" s="184"/>
      <c r="C3916" s="184"/>
      <c r="D3916" s="276"/>
    </row>
    <row r="3917" spans="1:4">
      <c r="A3917" s="183"/>
      <c r="B3917" s="184"/>
      <c r="C3917" s="184"/>
      <c r="D3917" s="276"/>
    </row>
    <row r="3918" spans="1:4">
      <c r="A3918" s="183"/>
      <c r="B3918" s="184"/>
      <c r="C3918" s="184"/>
      <c r="D3918" s="276"/>
    </row>
    <row r="3919" spans="1:4">
      <c r="A3919" s="183"/>
      <c r="B3919" s="184"/>
      <c r="C3919" s="184"/>
      <c r="D3919" s="276"/>
    </row>
    <row r="3920" spans="1:4">
      <c r="A3920" s="183"/>
      <c r="B3920" s="184"/>
      <c r="C3920" s="184"/>
      <c r="D3920" s="276"/>
    </row>
    <row r="3921" spans="1:4">
      <c r="A3921" s="183"/>
      <c r="B3921" s="184"/>
      <c r="C3921" s="184"/>
      <c r="D3921" s="276"/>
    </row>
    <row r="3922" spans="1:4">
      <c r="A3922" s="183"/>
      <c r="B3922" s="184"/>
      <c r="C3922" s="184"/>
      <c r="D3922" s="276"/>
    </row>
    <row r="3923" spans="1:4">
      <c r="A3923" s="183"/>
      <c r="B3923" s="184"/>
      <c r="C3923" s="184"/>
      <c r="D3923" s="276"/>
    </row>
    <row r="3924" spans="1:4">
      <c r="A3924" s="183"/>
      <c r="B3924" s="184"/>
      <c r="C3924" s="184"/>
      <c r="D3924" s="276"/>
    </row>
    <row r="3925" spans="1:4">
      <c r="A3925" s="183"/>
      <c r="B3925" s="184"/>
      <c r="C3925" s="184"/>
      <c r="D3925" s="276"/>
    </row>
    <row r="3926" spans="1:4">
      <c r="A3926" s="183"/>
      <c r="B3926" s="184"/>
      <c r="C3926" s="184"/>
      <c r="D3926" s="276"/>
    </row>
    <row r="3927" spans="1:4">
      <c r="A3927" s="183"/>
      <c r="B3927" s="184"/>
      <c r="C3927" s="184"/>
      <c r="D3927" s="276"/>
    </row>
    <row r="3928" spans="1:4">
      <c r="A3928" s="183"/>
      <c r="B3928" s="184"/>
      <c r="C3928" s="184"/>
      <c r="D3928" s="276"/>
    </row>
    <row r="3929" spans="1:4">
      <c r="A3929" s="183"/>
      <c r="B3929" s="184"/>
      <c r="C3929" s="184"/>
      <c r="D3929" s="276"/>
    </row>
    <row r="3930" spans="1:4">
      <c r="A3930" s="183"/>
      <c r="B3930" s="184"/>
      <c r="C3930" s="184"/>
      <c r="D3930" s="276"/>
    </row>
    <row r="3931" spans="1:4">
      <c r="A3931" s="183"/>
      <c r="B3931" s="184"/>
      <c r="C3931" s="184"/>
      <c r="D3931" s="276"/>
    </row>
    <row r="3932" spans="1:4">
      <c r="A3932" s="183"/>
      <c r="B3932" s="184"/>
      <c r="C3932" s="184"/>
      <c r="D3932" s="276"/>
    </row>
    <row r="3933" spans="1:4">
      <c r="A3933" s="183"/>
      <c r="B3933" s="184"/>
      <c r="C3933" s="184"/>
      <c r="D3933" s="276"/>
    </row>
    <row r="3934" spans="1:4">
      <c r="A3934" s="183"/>
      <c r="B3934" s="184"/>
      <c r="C3934" s="184"/>
      <c r="D3934" s="276"/>
    </row>
    <row r="3935" spans="1:4">
      <c r="A3935" s="183"/>
      <c r="B3935" s="184"/>
      <c r="C3935" s="184"/>
      <c r="D3935" s="276"/>
    </row>
    <row r="3936" spans="1:4">
      <c r="A3936" s="183"/>
      <c r="B3936" s="184"/>
      <c r="C3936" s="184"/>
      <c r="D3936" s="276"/>
    </row>
    <row r="3937" spans="1:4">
      <c r="A3937" s="183"/>
      <c r="B3937" s="184"/>
      <c r="C3937" s="184"/>
      <c r="D3937" s="276"/>
    </row>
    <row r="3938" spans="1:4">
      <c r="A3938" s="183"/>
      <c r="B3938" s="184"/>
      <c r="C3938" s="184"/>
      <c r="D3938" s="276"/>
    </row>
    <row r="3939" spans="1:4">
      <c r="A3939" s="183"/>
      <c r="B3939" s="184"/>
      <c r="C3939" s="184"/>
      <c r="D3939" s="276"/>
    </row>
    <row r="3940" spans="1:4">
      <c r="A3940" s="183"/>
      <c r="B3940" s="184"/>
      <c r="C3940" s="184"/>
      <c r="D3940" s="276"/>
    </row>
    <row r="3941" spans="1:4">
      <c r="A3941" s="183"/>
      <c r="B3941" s="184"/>
      <c r="C3941" s="184"/>
      <c r="D3941" s="276"/>
    </row>
    <row r="3942" spans="1:4">
      <c r="A3942" s="183"/>
      <c r="B3942" s="184"/>
      <c r="C3942" s="184"/>
      <c r="D3942" s="276"/>
    </row>
    <row r="3943" spans="1:4">
      <c r="A3943" s="183"/>
      <c r="B3943" s="184"/>
      <c r="C3943" s="184"/>
      <c r="D3943" s="276"/>
    </row>
    <row r="3944" spans="1:4">
      <c r="A3944" s="183"/>
      <c r="B3944" s="184"/>
      <c r="C3944" s="184"/>
      <c r="D3944" s="276"/>
    </row>
    <row r="3945" spans="1:4">
      <c r="A3945" s="183"/>
      <c r="B3945" s="184"/>
      <c r="C3945" s="184"/>
      <c r="D3945" s="276"/>
    </row>
    <row r="3946" spans="1:4">
      <c r="A3946" s="183"/>
      <c r="B3946" s="184"/>
      <c r="C3946" s="184"/>
      <c r="D3946" s="276"/>
    </row>
    <row r="3947" spans="1:4">
      <c r="A3947" s="183"/>
      <c r="B3947" s="184"/>
      <c r="C3947" s="184"/>
      <c r="D3947" s="276"/>
    </row>
    <row r="3948" spans="1:4">
      <c r="A3948" s="183"/>
      <c r="B3948" s="184"/>
      <c r="C3948" s="184"/>
      <c r="D3948" s="276"/>
    </row>
    <row r="3949" spans="1:4">
      <c r="A3949" s="183"/>
      <c r="B3949" s="184"/>
      <c r="C3949" s="184"/>
      <c r="D3949" s="276"/>
    </row>
    <row r="3950" spans="1:4">
      <c r="A3950" s="183"/>
      <c r="B3950" s="184"/>
      <c r="C3950" s="184"/>
      <c r="D3950" s="276"/>
    </row>
    <row r="3951" spans="1:4">
      <c r="A3951" s="183"/>
      <c r="B3951" s="184"/>
      <c r="C3951" s="184"/>
      <c r="D3951" s="276"/>
    </row>
    <row r="3952" spans="1:4">
      <c r="A3952" s="183"/>
      <c r="B3952" s="184"/>
      <c r="C3952" s="184"/>
      <c r="D3952" s="276"/>
    </row>
    <row r="3953" spans="1:4">
      <c r="A3953" s="183"/>
      <c r="B3953" s="184"/>
      <c r="C3953" s="184"/>
      <c r="D3953" s="276"/>
    </row>
    <row r="3954" spans="1:4">
      <c r="A3954" s="183"/>
      <c r="B3954" s="184"/>
      <c r="C3954" s="184"/>
      <c r="D3954" s="276"/>
    </row>
    <row r="3955" spans="1:4">
      <c r="A3955" s="183"/>
      <c r="B3955" s="184"/>
      <c r="C3955" s="184"/>
      <c r="D3955" s="276"/>
    </row>
    <row r="3956" spans="1:4">
      <c r="A3956" s="183"/>
      <c r="B3956" s="184"/>
      <c r="C3956" s="184"/>
      <c r="D3956" s="276"/>
    </row>
    <row r="3957" spans="1:4">
      <c r="A3957" s="183"/>
      <c r="B3957" s="184"/>
      <c r="C3957" s="184"/>
      <c r="D3957" s="276"/>
    </row>
    <row r="3958" spans="1:4">
      <c r="A3958" s="183"/>
      <c r="B3958" s="184"/>
      <c r="C3958" s="184"/>
      <c r="D3958" s="276"/>
    </row>
    <row r="3959" spans="1:4">
      <c r="A3959" s="183"/>
      <c r="B3959" s="184"/>
      <c r="C3959" s="184"/>
      <c r="D3959" s="276"/>
    </row>
    <row r="3960" spans="1:4">
      <c r="A3960" s="183"/>
      <c r="B3960" s="184"/>
      <c r="C3960" s="184"/>
      <c r="D3960" s="276"/>
    </row>
    <row r="3961" spans="1:4">
      <c r="A3961" s="183"/>
      <c r="B3961" s="184"/>
      <c r="C3961" s="184"/>
      <c r="D3961" s="276"/>
    </row>
    <row r="3962" spans="1:4">
      <c r="A3962" s="183"/>
      <c r="B3962" s="184"/>
      <c r="C3962" s="184"/>
      <c r="D3962" s="276"/>
    </row>
    <row r="3963" spans="1:4">
      <c r="A3963" s="183"/>
      <c r="B3963" s="184"/>
      <c r="C3963" s="184"/>
      <c r="D3963" s="276"/>
    </row>
    <row r="3964" spans="1:4">
      <c r="A3964" s="183"/>
      <c r="B3964" s="184"/>
      <c r="C3964" s="184"/>
      <c r="D3964" s="276"/>
    </row>
    <row r="3965" spans="1:4">
      <c r="A3965" s="183"/>
      <c r="B3965" s="184"/>
      <c r="C3965" s="184"/>
      <c r="D3965" s="276"/>
    </row>
    <row r="3966" spans="1:4">
      <c r="A3966" s="183"/>
      <c r="B3966" s="184"/>
      <c r="C3966" s="184"/>
      <c r="D3966" s="276"/>
    </row>
    <row r="3967" spans="1:4">
      <c r="A3967" s="183"/>
      <c r="B3967" s="184"/>
      <c r="C3967" s="184"/>
      <c r="D3967" s="276"/>
    </row>
    <row r="3968" spans="1:4">
      <c r="A3968" s="183"/>
      <c r="B3968" s="184"/>
      <c r="C3968" s="184"/>
      <c r="D3968" s="276"/>
    </row>
    <row r="3969" spans="1:4">
      <c r="A3969" s="183"/>
      <c r="B3969" s="184"/>
      <c r="C3969" s="184"/>
      <c r="D3969" s="276"/>
    </row>
    <row r="3970" spans="1:4">
      <c r="A3970" s="183"/>
      <c r="B3970" s="184"/>
      <c r="C3970" s="184"/>
      <c r="D3970" s="276"/>
    </row>
    <row r="3971" spans="1:4">
      <c r="A3971" s="183"/>
      <c r="B3971" s="184"/>
      <c r="C3971" s="184"/>
      <c r="D3971" s="276"/>
    </row>
    <row r="3972" spans="1:4">
      <c r="A3972" s="183"/>
      <c r="B3972" s="184"/>
      <c r="C3972" s="184"/>
      <c r="D3972" s="276"/>
    </row>
    <row r="3973" spans="1:4">
      <c r="A3973" s="183"/>
      <c r="B3973" s="184"/>
      <c r="C3973" s="184"/>
      <c r="D3973" s="276"/>
    </row>
    <row r="3974" spans="1:4">
      <c r="A3974" s="183"/>
      <c r="B3974" s="184"/>
      <c r="C3974" s="184"/>
      <c r="D3974" s="276"/>
    </row>
    <row r="3975" spans="1:4">
      <c r="A3975" s="183"/>
      <c r="B3975" s="184"/>
      <c r="C3975" s="184"/>
      <c r="D3975" s="276"/>
    </row>
    <row r="3976" spans="1:4">
      <c r="A3976" s="183"/>
      <c r="B3976" s="184"/>
      <c r="C3976" s="184"/>
      <c r="D3976" s="276"/>
    </row>
    <row r="3977" spans="1:4">
      <c r="A3977" s="183"/>
      <c r="B3977" s="184"/>
      <c r="C3977" s="184"/>
      <c r="D3977" s="276"/>
    </row>
    <row r="3978" spans="1:4">
      <c r="A3978" s="183"/>
      <c r="B3978" s="184"/>
      <c r="C3978" s="184"/>
      <c r="D3978" s="276"/>
    </row>
    <row r="3979" spans="1:4">
      <c r="A3979" s="183"/>
      <c r="B3979" s="184"/>
      <c r="C3979" s="184"/>
      <c r="D3979" s="276"/>
    </row>
    <row r="3980" spans="1:4">
      <c r="A3980" s="183"/>
      <c r="B3980" s="184"/>
      <c r="C3980" s="184"/>
      <c r="D3980" s="276"/>
    </row>
    <row r="3981" spans="1:4">
      <c r="A3981" s="183"/>
      <c r="B3981" s="184"/>
      <c r="C3981" s="184"/>
      <c r="D3981" s="276"/>
    </row>
    <row r="3982" spans="1:4">
      <c r="A3982" s="183"/>
      <c r="B3982" s="184"/>
      <c r="C3982" s="184"/>
      <c r="D3982" s="276"/>
    </row>
    <row r="3983" spans="1:4">
      <c r="A3983" s="183"/>
      <c r="B3983" s="184"/>
      <c r="C3983" s="184"/>
      <c r="D3983" s="276"/>
    </row>
    <row r="3984" spans="1:4">
      <c r="A3984" s="183"/>
      <c r="B3984" s="184"/>
      <c r="C3984" s="184"/>
      <c r="D3984" s="276"/>
    </row>
    <row r="3985" spans="1:4">
      <c r="A3985" s="183"/>
      <c r="B3985" s="184"/>
      <c r="C3985" s="184"/>
      <c r="D3985" s="276"/>
    </row>
    <row r="3986" spans="1:4">
      <c r="A3986" s="183"/>
      <c r="B3986" s="184"/>
      <c r="C3986" s="184"/>
      <c r="D3986" s="276"/>
    </row>
    <row r="3987" spans="1:4">
      <c r="A3987" s="183"/>
      <c r="B3987" s="184"/>
      <c r="C3987" s="184"/>
      <c r="D3987" s="276"/>
    </row>
    <row r="3988" spans="1:4">
      <c r="A3988" s="183"/>
      <c r="B3988" s="184"/>
      <c r="C3988" s="184"/>
      <c r="D3988" s="276"/>
    </row>
    <row r="3989" spans="1:4">
      <c r="A3989" s="183"/>
      <c r="B3989" s="184"/>
      <c r="C3989" s="184"/>
      <c r="D3989" s="276"/>
    </row>
    <row r="3990" spans="1:4">
      <c r="A3990" s="183"/>
      <c r="B3990" s="184"/>
      <c r="C3990" s="184"/>
      <c r="D3990" s="276"/>
    </row>
    <row r="3991" spans="1:4">
      <c r="A3991" s="183"/>
      <c r="B3991" s="184"/>
      <c r="C3991" s="184"/>
      <c r="D3991" s="276"/>
    </row>
    <row r="3992" spans="1:4">
      <c r="A3992" s="183"/>
      <c r="B3992" s="184"/>
      <c r="C3992" s="184"/>
      <c r="D3992" s="276"/>
    </row>
    <row r="3993" spans="1:4">
      <c r="A3993" s="183"/>
      <c r="B3993" s="184"/>
      <c r="C3993" s="184"/>
      <c r="D3993" s="276"/>
    </row>
    <row r="3994" spans="1:4">
      <c r="A3994" s="183"/>
      <c r="B3994" s="184"/>
      <c r="C3994" s="184"/>
      <c r="D3994" s="276"/>
    </row>
    <row r="3995" spans="1:4">
      <c r="A3995" s="183"/>
      <c r="B3995" s="184"/>
      <c r="C3995" s="184"/>
      <c r="D3995" s="276"/>
    </row>
    <row r="3996" spans="1:4">
      <c r="A3996" s="183"/>
      <c r="B3996" s="184"/>
      <c r="C3996" s="184"/>
      <c r="D3996" s="276"/>
    </row>
    <row r="3997" spans="1:4">
      <c r="A3997" s="183"/>
      <c r="B3997" s="184"/>
      <c r="C3997" s="184"/>
      <c r="D3997" s="276"/>
    </row>
    <row r="3998" spans="1:4">
      <c r="A3998" s="183"/>
      <c r="B3998" s="184"/>
      <c r="C3998" s="184"/>
      <c r="D3998" s="276"/>
    </row>
    <row r="3999" spans="1:4">
      <c r="A3999" s="183"/>
      <c r="B3999" s="184"/>
      <c r="C3999" s="184"/>
      <c r="D3999" s="276"/>
    </row>
    <row r="4000" spans="1:4">
      <c r="A4000" s="183"/>
      <c r="B4000" s="184"/>
      <c r="C4000" s="184"/>
      <c r="D4000" s="276"/>
    </row>
    <row r="4001" spans="1:4">
      <c r="A4001" s="183"/>
      <c r="B4001" s="184"/>
      <c r="C4001" s="184"/>
      <c r="D4001" s="276"/>
    </row>
    <row r="4002" spans="1:4">
      <c r="A4002" s="183"/>
      <c r="B4002" s="184"/>
      <c r="C4002" s="184"/>
      <c r="D4002" s="276"/>
    </row>
    <row r="4003" spans="1:4">
      <c r="A4003" s="183"/>
      <c r="B4003" s="184"/>
      <c r="C4003" s="184"/>
      <c r="D4003" s="276"/>
    </row>
    <row r="4004" spans="1:4">
      <c r="A4004" s="183"/>
      <c r="B4004" s="184"/>
      <c r="C4004" s="184"/>
      <c r="D4004" s="276"/>
    </row>
    <row r="4005" spans="1:4">
      <c r="A4005" s="183"/>
      <c r="B4005" s="184"/>
      <c r="C4005" s="184"/>
      <c r="D4005" s="276"/>
    </row>
    <row r="4006" spans="1:4">
      <c r="A4006" s="183"/>
      <c r="B4006" s="184"/>
      <c r="C4006" s="184"/>
      <c r="D4006" s="276"/>
    </row>
    <row r="4007" spans="1:4">
      <c r="A4007" s="183"/>
      <c r="B4007" s="184"/>
      <c r="C4007" s="184"/>
      <c r="D4007" s="276"/>
    </row>
    <row r="4008" spans="1:4">
      <c r="A4008" s="183"/>
      <c r="B4008" s="184"/>
      <c r="C4008" s="184"/>
      <c r="D4008" s="276"/>
    </row>
    <row r="4009" spans="1:4">
      <c r="A4009" s="183"/>
      <c r="B4009" s="184"/>
      <c r="C4009" s="184"/>
      <c r="D4009" s="276"/>
    </row>
    <row r="4010" spans="1:4">
      <c r="A4010" s="183"/>
      <c r="B4010" s="184"/>
      <c r="C4010" s="184"/>
      <c r="D4010" s="276"/>
    </row>
    <row r="4011" spans="1:4">
      <c r="A4011" s="183"/>
      <c r="B4011" s="184"/>
      <c r="C4011" s="184"/>
      <c r="D4011" s="276"/>
    </row>
    <row r="4012" spans="1:4">
      <c r="A4012" s="183"/>
      <c r="B4012" s="184"/>
      <c r="C4012" s="184"/>
      <c r="D4012" s="276"/>
    </row>
    <row r="4013" spans="1:4">
      <c r="A4013" s="183"/>
      <c r="B4013" s="184"/>
      <c r="C4013" s="184"/>
      <c r="D4013" s="276"/>
    </row>
    <row r="4014" spans="1:4">
      <c r="A4014" s="183"/>
      <c r="B4014" s="184"/>
      <c r="C4014" s="184"/>
      <c r="D4014" s="276"/>
    </row>
    <row r="4015" spans="1:4">
      <c r="A4015" s="183"/>
      <c r="B4015" s="184"/>
      <c r="C4015" s="184"/>
      <c r="D4015" s="276"/>
    </row>
    <row r="4016" spans="1:4">
      <c r="A4016" s="183"/>
      <c r="B4016" s="184"/>
      <c r="C4016" s="184"/>
      <c r="D4016" s="276"/>
    </row>
    <row r="4017" spans="1:4">
      <c r="A4017" s="183"/>
      <c r="B4017" s="184"/>
      <c r="C4017" s="184"/>
      <c r="D4017" s="276"/>
    </row>
    <row r="4018" spans="1:4">
      <c r="A4018" s="183"/>
      <c r="B4018" s="184"/>
      <c r="C4018" s="184"/>
      <c r="D4018" s="276"/>
    </row>
    <row r="4019" spans="1:4">
      <c r="A4019" s="183"/>
      <c r="B4019" s="184"/>
      <c r="C4019" s="184"/>
      <c r="D4019" s="276"/>
    </row>
    <row r="4020" spans="1:4">
      <c r="A4020" s="183"/>
      <c r="B4020" s="184"/>
      <c r="C4020" s="184"/>
      <c r="D4020" s="276"/>
    </row>
    <row r="4021" spans="1:4">
      <c r="A4021" s="183"/>
      <c r="B4021" s="184"/>
      <c r="C4021" s="184"/>
      <c r="D4021" s="276"/>
    </row>
    <row r="4022" spans="1:4">
      <c r="A4022" s="183"/>
      <c r="B4022" s="184"/>
      <c r="C4022" s="184"/>
      <c r="D4022" s="276"/>
    </row>
    <row r="4023" spans="1:4">
      <c r="A4023" s="183"/>
      <c r="B4023" s="184"/>
      <c r="C4023" s="184"/>
      <c r="D4023" s="276"/>
    </row>
    <row r="4024" spans="1:4">
      <c r="A4024" s="183"/>
      <c r="B4024" s="184"/>
      <c r="C4024" s="184"/>
      <c r="D4024" s="276"/>
    </row>
    <row r="4025" spans="1:4">
      <c r="A4025" s="183"/>
      <c r="B4025" s="184"/>
      <c r="C4025" s="184"/>
      <c r="D4025" s="276"/>
    </row>
    <row r="4026" spans="1:4">
      <c r="A4026" s="183"/>
      <c r="B4026" s="184"/>
      <c r="C4026" s="184"/>
      <c r="D4026" s="276"/>
    </row>
    <row r="4027" spans="1:4">
      <c r="A4027" s="183"/>
      <c r="B4027" s="184"/>
      <c r="C4027" s="184"/>
      <c r="D4027" s="276"/>
    </row>
    <row r="4028" spans="1:4">
      <c r="A4028" s="183"/>
      <c r="B4028" s="184"/>
      <c r="C4028" s="184"/>
      <c r="D4028" s="276"/>
    </row>
    <row r="4029" spans="1:4">
      <c r="A4029" s="183"/>
      <c r="B4029" s="184"/>
      <c r="C4029" s="184"/>
      <c r="D4029" s="276"/>
    </row>
    <row r="4030" spans="1:4">
      <c r="A4030" s="183"/>
      <c r="B4030" s="184"/>
      <c r="C4030" s="184"/>
      <c r="D4030" s="276"/>
    </row>
    <row r="4031" spans="1:4">
      <c r="A4031" s="183"/>
      <c r="B4031" s="184"/>
      <c r="C4031" s="184"/>
      <c r="D4031" s="276"/>
    </row>
    <row r="4032" spans="1:4">
      <c r="A4032" s="183"/>
      <c r="B4032" s="184"/>
      <c r="C4032" s="184"/>
      <c r="D4032" s="276"/>
    </row>
    <row r="4033" spans="1:4">
      <c r="A4033" s="183"/>
      <c r="B4033" s="184"/>
      <c r="C4033" s="184"/>
      <c r="D4033" s="276"/>
    </row>
    <row r="4034" spans="1:4">
      <c r="A4034" s="183"/>
      <c r="B4034" s="184"/>
      <c r="C4034" s="184"/>
      <c r="D4034" s="276"/>
    </row>
    <row r="4035" spans="1:4">
      <c r="A4035" s="183"/>
      <c r="B4035" s="184"/>
      <c r="C4035" s="184"/>
      <c r="D4035" s="276"/>
    </row>
    <row r="4036" spans="1:4">
      <c r="A4036" s="183"/>
      <c r="B4036" s="184"/>
      <c r="C4036" s="184"/>
      <c r="D4036" s="276"/>
    </row>
    <row r="4037" spans="1:4">
      <c r="A4037" s="183"/>
      <c r="B4037" s="184"/>
      <c r="C4037" s="184"/>
      <c r="D4037" s="276"/>
    </row>
    <row r="4038" spans="1:4">
      <c r="A4038" s="183"/>
      <c r="B4038" s="184"/>
      <c r="C4038" s="184"/>
      <c r="D4038" s="276"/>
    </row>
    <row r="4039" spans="1:4">
      <c r="A4039" s="183"/>
      <c r="B4039" s="184"/>
      <c r="C4039" s="184"/>
      <c r="D4039" s="276"/>
    </row>
    <row r="4040" spans="1:4">
      <c r="A4040" s="183"/>
      <c r="B4040" s="184"/>
      <c r="C4040" s="184"/>
      <c r="D4040" s="276"/>
    </row>
    <row r="4041" spans="1:4">
      <c r="A4041" s="183"/>
      <c r="B4041" s="184"/>
      <c r="C4041" s="184"/>
      <c r="D4041" s="276"/>
    </row>
    <row r="4042" spans="1:4">
      <c r="A4042" s="183"/>
      <c r="B4042" s="184"/>
      <c r="C4042" s="184"/>
      <c r="D4042" s="276"/>
    </row>
    <row r="4043" spans="1:4">
      <c r="A4043" s="183"/>
      <c r="B4043" s="184"/>
      <c r="C4043" s="184"/>
      <c r="D4043" s="276"/>
    </row>
    <row r="4044" spans="1:4">
      <c r="A4044" s="183"/>
      <c r="B4044" s="184"/>
      <c r="C4044" s="184"/>
      <c r="D4044" s="276"/>
    </row>
    <row r="4045" spans="1:4">
      <c r="A4045" s="183"/>
      <c r="B4045" s="184"/>
      <c r="C4045" s="184"/>
      <c r="D4045" s="276"/>
    </row>
    <row r="4046" spans="1:4">
      <c r="A4046" s="183"/>
      <c r="B4046" s="184"/>
      <c r="C4046" s="184"/>
      <c r="D4046" s="276"/>
    </row>
    <row r="4047" spans="1:4">
      <c r="A4047" s="183"/>
      <c r="B4047" s="184"/>
      <c r="C4047" s="184"/>
      <c r="D4047" s="276"/>
    </row>
    <row r="4048" spans="1:4">
      <c r="A4048" s="183"/>
      <c r="B4048" s="184"/>
      <c r="C4048" s="184"/>
      <c r="D4048" s="276"/>
    </row>
    <row r="4049" spans="1:4">
      <c r="A4049" s="183"/>
      <c r="B4049" s="184"/>
      <c r="C4049" s="184"/>
      <c r="D4049" s="276"/>
    </row>
    <row r="4050" spans="1:4">
      <c r="A4050" s="183"/>
      <c r="B4050" s="184"/>
      <c r="C4050" s="184"/>
      <c r="D4050" s="276"/>
    </row>
    <row r="4051" spans="1:4">
      <c r="A4051" s="183"/>
      <c r="B4051" s="184"/>
      <c r="C4051" s="184"/>
      <c r="D4051" s="276"/>
    </row>
    <row r="4052" spans="1:4">
      <c r="A4052" s="183"/>
      <c r="B4052" s="184"/>
      <c r="C4052" s="184"/>
      <c r="D4052" s="276"/>
    </row>
    <row r="4053" spans="1:4">
      <c r="A4053" s="183"/>
      <c r="B4053" s="184"/>
      <c r="C4053" s="184"/>
      <c r="D4053" s="276"/>
    </row>
    <row r="4054" spans="1:4">
      <c r="A4054" s="183"/>
      <c r="B4054" s="184"/>
      <c r="C4054" s="184"/>
      <c r="D4054" s="276"/>
    </row>
    <row r="4055" spans="1:4">
      <c r="A4055" s="183"/>
      <c r="B4055" s="184"/>
      <c r="C4055" s="184"/>
      <c r="D4055" s="276"/>
    </row>
    <row r="4056" spans="1:4">
      <c r="A4056" s="183"/>
      <c r="B4056" s="184"/>
      <c r="C4056" s="184"/>
      <c r="D4056" s="276"/>
    </row>
    <row r="4057" spans="1:4">
      <c r="A4057" s="183"/>
      <c r="B4057" s="184"/>
      <c r="C4057" s="184"/>
      <c r="D4057" s="276"/>
    </row>
    <row r="4058" spans="1:4">
      <c r="A4058" s="183"/>
      <c r="B4058" s="184"/>
      <c r="C4058" s="184"/>
      <c r="D4058" s="276"/>
    </row>
    <row r="4059" spans="1:4">
      <c r="A4059" s="183"/>
      <c r="B4059" s="184"/>
      <c r="C4059" s="184"/>
      <c r="D4059" s="276"/>
    </row>
    <row r="4060" spans="1:4">
      <c r="A4060" s="183"/>
      <c r="B4060" s="184"/>
      <c r="C4060" s="184"/>
      <c r="D4060" s="276"/>
    </row>
    <row r="4061" spans="1:4">
      <c r="A4061" s="183"/>
      <c r="B4061" s="184"/>
      <c r="C4061" s="184"/>
      <c r="D4061" s="276"/>
    </row>
    <row r="4062" spans="1:4">
      <c r="A4062" s="183"/>
      <c r="B4062" s="184"/>
      <c r="C4062" s="184"/>
      <c r="D4062" s="276"/>
    </row>
    <row r="4063" spans="1:4">
      <c r="A4063" s="183"/>
      <c r="B4063" s="184"/>
      <c r="C4063" s="184"/>
      <c r="D4063" s="276"/>
    </row>
    <row r="4064" spans="1:4">
      <c r="A4064" s="183"/>
      <c r="B4064" s="184"/>
      <c r="C4064" s="184"/>
      <c r="D4064" s="276"/>
    </row>
    <row r="4065" spans="1:4">
      <c r="A4065" s="183"/>
      <c r="B4065" s="184"/>
      <c r="C4065" s="184"/>
      <c r="D4065" s="276"/>
    </row>
    <row r="4066" spans="1:4">
      <c r="A4066" s="183"/>
      <c r="B4066" s="184"/>
      <c r="C4066" s="184"/>
      <c r="D4066" s="276"/>
    </row>
    <row r="4067" spans="1:4">
      <c r="A4067" s="183"/>
      <c r="B4067" s="184"/>
      <c r="C4067" s="184"/>
      <c r="D4067" s="276"/>
    </row>
    <row r="4068" spans="1:4">
      <c r="A4068" s="183"/>
      <c r="B4068" s="184"/>
      <c r="C4068" s="184"/>
      <c r="D4068" s="276"/>
    </row>
    <row r="4069" spans="1:4">
      <c r="A4069" s="183"/>
      <c r="B4069" s="184"/>
      <c r="C4069" s="184"/>
      <c r="D4069" s="276"/>
    </row>
    <row r="4070" spans="1:4">
      <c r="A4070" s="183"/>
      <c r="B4070" s="184"/>
      <c r="C4070" s="184"/>
      <c r="D4070" s="276"/>
    </row>
    <row r="4071" spans="1:4">
      <c r="A4071" s="183"/>
      <c r="B4071" s="184"/>
      <c r="C4071" s="184"/>
      <c r="D4071" s="276"/>
    </row>
    <row r="4072" spans="1:4">
      <c r="A4072" s="183"/>
      <c r="B4072" s="184"/>
      <c r="C4072" s="184"/>
      <c r="D4072" s="276"/>
    </row>
    <row r="4073" spans="1:4">
      <c r="A4073" s="183"/>
      <c r="B4073" s="184"/>
      <c r="C4073" s="184"/>
      <c r="D4073" s="276"/>
    </row>
    <row r="4074" spans="1:4">
      <c r="A4074" s="183"/>
      <c r="B4074" s="184"/>
      <c r="C4074" s="184"/>
      <c r="D4074" s="276"/>
    </row>
    <row r="4075" spans="1:4">
      <c r="A4075" s="183"/>
      <c r="B4075" s="184"/>
      <c r="C4075" s="184"/>
      <c r="D4075" s="276"/>
    </row>
    <row r="4076" spans="1:4">
      <c r="A4076" s="183"/>
      <c r="B4076" s="184"/>
      <c r="C4076" s="184"/>
      <c r="D4076" s="276"/>
    </row>
    <row r="4077" spans="1:4">
      <c r="A4077" s="183"/>
      <c r="B4077" s="184"/>
      <c r="C4077" s="184"/>
      <c r="D4077" s="276"/>
    </row>
    <row r="4078" spans="1:4">
      <c r="A4078" s="183"/>
      <c r="B4078" s="184"/>
      <c r="C4078" s="184"/>
      <c r="D4078" s="276"/>
    </row>
    <row r="4079" spans="1:4">
      <c r="A4079" s="183"/>
      <c r="B4079" s="184"/>
      <c r="C4079" s="184"/>
      <c r="D4079" s="276"/>
    </row>
    <row r="4080" spans="1:4">
      <c r="A4080" s="183"/>
      <c r="B4080" s="184"/>
      <c r="C4080" s="184"/>
      <c r="D4080" s="276"/>
    </row>
    <row r="4081" spans="1:4">
      <c r="A4081" s="183"/>
      <c r="B4081" s="184"/>
      <c r="C4081" s="184"/>
      <c r="D4081" s="276"/>
    </row>
    <row r="4082" spans="1:4">
      <c r="A4082" s="183"/>
      <c r="B4082" s="184"/>
      <c r="C4082" s="184"/>
      <c r="D4082" s="276"/>
    </row>
    <row r="4083" spans="1:4">
      <c r="A4083" s="183"/>
      <c r="B4083" s="184"/>
      <c r="C4083" s="184"/>
      <c r="D4083" s="276"/>
    </row>
    <row r="4084" spans="1:4">
      <c r="A4084" s="183"/>
      <c r="B4084" s="184"/>
      <c r="C4084" s="184"/>
      <c r="D4084" s="276"/>
    </row>
    <row r="4085" spans="1:4">
      <c r="A4085" s="183"/>
      <c r="B4085" s="184"/>
      <c r="C4085" s="184"/>
      <c r="D4085" s="276"/>
    </row>
    <row r="4086" spans="1:4">
      <c r="A4086" s="183"/>
      <c r="B4086" s="184"/>
      <c r="C4086" s="184"/>
      <c r="D4086" s="276"/>
    </row>
    <row r="4087" spans="1:4">
      <c r="A4087" s="183"/>
      <c r="B4087" s="184"/>
      <c r="C4087" s="184"/>
      <c r="D4087" s="276"/>
    </row>
    <row r="4088" spans="1:4">
      <c r="A4088" s="183"/>
      <c r="B4088" s="184"/>
      <c r="C4088" s="184"/>
      <c r="D4088" s="276"/>
    </row>
    <row r="4089" spans="1:4">
      <c r="A4089" s="183"/>
      <c r="B4089" s="184"/>
      <c r="C4089" s="184"/>
      <c r="D4089" s="276"/>
    </row>
    <row r="4090" spans="1:4">
      <c r="A4090" s="183"/>
      <c r="B4090" s="184"/>
      <c r="C4090" s="184"/>
      <c r="D4090" s="276"/>
    </row>
    <row r="4091" spans="1:4">
      <c r="A4091" s="183"/>
      <c r="B4091" s="184"/>
      <c r="C4091" s="184"/>
      <c r="D4091" s="276"/>
    </row>
    <row r="4092" spans="1:4">
      <c r="A4092" s="183"/>
      <c r="B4092" s="184"/>
      <c r="C4092" s="184"/>
      <c r="D4092" s="276"/>
    </row>
    <row r="4093" spans="1:4">
      <c r="A4093" s="183"/>
      <c r="B4093" s="184"/>
      <c r="C4093" s="184"/>
      <c r="D4093" s="276"/>
    </row>
    <row r="4094" spans="1:4">
      <c r="A4094" s="183"/>
      <c r="B4094" s="184"/>
      <c r="C4094" s="184"/>
      <c r="D4094" s="276"/>
    </row>
    <row r="4095" spans="1:4">
      <c r="A4095" s="183"/>
      <c r="B4095" s="184"/>
      <c r="C4095" s="184"/>
      <c r="D4095" s="276"/>
    </row>
    <row r="4096" spans="1:4">
      <c r="A4096" s="183"/>
      <c r="B4096" s="184"/>
      <c r="C4096" s="184"/>
      <c r="D4096" s="276"/>
    </row>
    <row r="4097" spans="1:4">
      <c r="A4097" s="183"/>
      <c r="B4097" s="184"/>
      <c r="C4097" s="184"/>
      <c r="D4097" s="276"/>
    </row>
    <row r="4098" spans="1:4">
      <c r="A4098" s="183"/>
      <c r="B4098" s="184"/>
      <c r="C4098" s="184"/>
      <c r="D4098" s="276"/>
    </row>
    <row r="4099" spans="1:4">
      <c r="A4099" s="183"/>
      <c r="B4099" s="184"/>
      <c r="C4099" s="184"/>
      <c r="D4099" s="276"/>
    </row>
    <row r="4100" spans="1:4">
      <c r="A4100" s="183"/>
      <c r="B4100" s="184"/>
      <c r="C4100" s="184"/>
      <c r="D4100" s="276"/>
    </row>
    <row r="4101" spans="1:4">
      <c r="A4101" s="183"/>
      <c r="B4101" s="184"/>
      <c r="C4101" s="184"/>
      <c r="D4101" s="276"/>
    </row>
    <row r="4102" spans="1:4">
      <c r="A4102" s="183"/>
      <c r="B4102" s="184"/>
      <c r="C4102" s="184"/>
      <c r="D4102" s="276"/>
    </row>
    <row r="4103" spans="1:4">
      <c r="A4103" s="183"/>
      <c r="B4103" s="184"/>
      <c r="C4103" s="184"/>
      <c r="D4103" s="276"/>
    </row>
    <row r="4104" spans="1:4">
      <c r="A4104" s="183"/>
      <c r="B4104" s="184"/>
      <c r="C4104" s="184"/>
      <c r="D4104" s="276"/>
    </row>
    <row r="4105" spans="1:4">
      <c r="A4105" s="183"/>
      <c r="B4105" s="184"/>
      <c r="C4105" s="184"/>
      <c r="D4105" s="276"/>
    </row>
    <row r="4106" spans="1:4">
      <c r="A4106" s="183"/>
      <c r="B4106" s="184"/>
      <c r="C4106" s="184"/>
      <c r="D4106" s="276"/>
    </row>
    <row r="4107" spans="1:4">
      <c r="A4107" s="183"/>
      <c r="B4107" s="184"/>
      <c r="C4107" s="184"/>
      <c r="D4107" s="276"/>
    </row>
    <row r="4108" spans="1:4">
      <c r="A4108" s="183"/>
      <c r="B4108" s="184"/>
      <c r="C4108" s="184"/>
      <c r="D4108" s="276"/>
    </row>
    <row r="4109" spans="1:4">
      <c r="A4109" s="183"/>
      <c r="B4109" s="184"/>
      <c r="C4109" s="184"/>
      <c r="D4109" s="276"/>
    </row>
    <row r="4110" spans="1:4">
      <c r="A4110" s="183"/>
      <c r="B4110" s="184"/>
      <c r="C4110" s="184"/>
      <c r="D4110" s="276"/>
    </row>
    <row r="4111" spans="1:4">
      <c r="A4111" s="183"/>
      <c r="B4111" s="184"/>
      <c r="C4111" s="184"/>
      <c r="D4111" s="276"/>
    </row>
    <row r="4112" spans="1:4">
      <c r="A4112" s="183"/>
      <c r="B4112" s="184"/>
      <c r="C4112" s="184"/>
      <c r="D4112" s="276"/>
    </row>
    <row r="4113" spans="1:4">
      <c r="A4113" s="183"/>
      <c r="B4113" s="184"/>
      <c r="C4113" s="184"/>
      <c r="D4113" s="276"/>
    </row>
    <row r="4114" spans="1:4">
      <c r="A4114" s="183"/>
      <c r="B4114" s="184"/>
      <c r="C4114" s="184"/>
      <c r="D4114" s="276"/>
    </row>
    <row r="4115" spans="1:4">
      <c r="A4115" s="183"/>
      <c r="B4115" s="184"/>
      <c r="C4115" s="184"/>
      <c r="D4115" s="276"/>
    </row>
    <row r="4116" spans="1:4">
      <c r="A4116" s="183"/>
      <c r="B4116" s="184"/>
      <c r="C4116" s="184"/>
      <c r="D4116" s="276"/>
    </row>
    <row r="4117" spans="1:4">
      <c r="A4117" s="183"/>
      <c r="B4117" s="184"/>
      <c r="C4117" s="184"/>
      <c r="D4117" s="276"/>
    </row>
    <row r="4118" spans="1:4">
      <c r="A4118" s="183"/>
      <c r="B4118" s="184"/>
      <c r="C4118" s="184"/>
      <c r="D4118" s="276"/>
    </row>
    <row r="4119" spans="1:4">
      <c r="A4119" s="183"/>
      <c r="B4119" s="184"/>
      <c r="C4119" s="184"/>
      <c r="D4119" s="276"/>
    </row>
    <row r="4120" spans="1:4">
      <c r="A4120" s="183"/>
      <c r="B4120" s="184"/>
      <c r="C4120" s="184"/>
      <c r="D4120" s="276"/>
    </row>
    <row r="4121" spans="1:4">
      <c r="A4121" s="183"/>
      <c r="B4121" s="184"/>
      <c r="C4121" s="184"/>
      <c r="D4121" s="276"/>
    </row>
    <row r="4122" spans="1:4">
      <c r="A4122" s="183"/>
      <c r="B4122" s="184"/>
      <c r="C4122" s="184"/>
      <c r="D4122" s="276"/>
    </row>
    <row r="4123" spans="1:4">
      <c r="A4123" s="183"/>
      <c r="B4123" s="184"/>
      <c r="C4123" s="184"/>
      <c r="D4123" s="276"/>
    </row>
    <row r="4124" spans="1:4">
      <c r="A4124" s="183"/>
      <c r="B4124" s="184"/>
      <c r="C4124" s="184"/>
      <c r="D4124" s="276"/>
    </row>
    <row r="4125" spans="1:4">
      <c r="A4125" s="183"/>
      <c r="B4125" s="184"/>
      <c r="C4125" s="184"/>
      <c r="D4125" s="276"/>
    </row>
    <row r="4126" spans="1:4">
      <c r="A4126" s="183"/>
      <c r="B4126" s="184"/>
      <c r="C4126" s="184"/>
      <c r="D4126" s="276"/>
    </row>
    <row r="4127" spans="1:4">
      <c r="A4127" s="183"/>
      <c r="B4127" s="184"/>
      <c r="C4127" s="184"/>
      <c r="D4127" s="276"/>
    </row>
    <row r="4128" spans="1:4">
      <c r="A4128" s="183"/>
      <c r="B4128" s="184"/>
      <c r="C4128" s="184"/>
      <c r="D4128" s="276"/>
    </row>
    <row r="4129" spans="1:4">
      <c r="A4129" s="183"/>
      <c r="B4129" s="184"/>
      <c r="C4129" s="184"/>
      <c r="D4129" s="276"/>
    </row>
    <row r="4130" spans="1:4">
      <c r="A4130" s="183"/>
      <c r="B4130" s="184"/>
      <c r="C4130" s="184"/>
      <c r="D4130" s="276"/>
    </row>
    <row r="4131" spans="1:4">
      <c r="A4131" s="183"/>
      <c r="B4131" s="184"/>
      <c r="C4131" s="184"/>
      <c r="D4131" s="276"/>
    </row>
    <row r="4132" spans="1:4">
      <c r="A4132" s="183"/>
      <c r="B4132" s="184"/>
      <c r="C4132" s="184"/>
      <c r="D4132" s="276"/>
    </row>
    <row r="4133" spans="1:4">
      <c r="A4133" s="183"/>
      <c r="B4133" s="184"/>
      <c r="C4133" s="184"/>
      <c r="D4133" s="276"/>
    </row>
    <row r="4134" spans="1:4">
      <c r="A4134" s="183"/>
      <c r="B4134" s="184"/>
      <c r="C4134" s="184"/>
      <c r="D4134" s="276"/>
    </row>
    <row r="4135" spans="1:4">
      <c r="A4135" s="183"/>
      <c r="B4135" s="184"/>
      <c r="C4135" s="184"/>
      <c r="D4135" s="276"/>
    </row>
    <row r="4136" spans="1:4">
      <c r="A4136" s="183"/>
      <c r="B4136" s="184"/>
      <c r="C4136" s="184"/>
      <c r="D4136" s="276"/>
    </row>
    <row r="4137" spans="1:4">
      <c r="A4137" s="183"/>
      <c r="B4137" s="184"/>
      <c r="C4137" s="184"/>
      <c r="D4137" s="276"/>
    </row>
    <row r="4138" spans="1:4">
      <c r="A4138" s="183"/>
      <c r="B4138" s="184"/>
      <c r="C4138" s="184"/>
      <c r="D4138" s="276"/>
    </row>
    <row r="4139" spans="1:4">
      <c r="A4139" s="183"/>
      <c r="B4139" s="184"/>
      <c r="C4139" s="184"/>
      <c r="D4139" s="276"/>
    </row>
    <row r="4140" spans="1:4">
      <c r="A4140" s="183"/>
      <c r="B4140" s="184"/>
      <c r="C4140" s="184"/>
      <c r="D4140" s="276"/>
    </row>
    <row r="4141" spans="1:4">
      <c r="A4141" s="183"/>
      <c r="B4141" s="184"/>
      <c r="C4141" s="184"/>
      <c r="D4141" s="276"/>
    </row>
    <row r="4142" spans="1:4">
      <c r="A4142" s="183"/>
      <c r="B4142" s="184"/>
      <c r="C4142" s="184"/>
      <c r="D4142" s="276"/>
    </row>
    <row r="4143" spans="1:4">
      <c r="A4143" s="183"/>
      <c r="B4143" s="184"/>
      <c r="C4143" s="184"/>
      <c r="D4143" s="276"/>
    </row>
    <row r="4144" spans="1:4">
      <c r="A4144" s="183"/>
      <c r="B4144" s="184"/>
      <c r="C4144" s="184"/>
      <c r="D4144" s="276"/>
    </row>
    <row r="4145" spans="1:4">
      <c r="A4145" s="183"/>
      <c r="B4145" s="184"/>
      <c r="C4145" s="184"/>
      <c r="D4145" s="276"/>
    </row>
    <row r="4146" spans="1:4">
      <c r="A4146" s="183"/>
      <c r="B4146" s="184"/>
      <c r="C4146" s="184"/>
      <c r="D4146" s="276"/>
    </row>
    <row r="4147" spans="1:4">
      <c r="A4147" s="183"/>
      <c r="B4147" s="184"/>
      <c r="C4147" s="184"/>
      <c r="D4147" s="276"/>
    </row>
    <row r="4148" spans="1:4">
      <c r="A4148" s="183"/>
      <c r="B4148" s="184"/>
      <c r="C4148" s="184"/>
      <c r="D4148" s="276"/>
    </row>
    <row r="4149" spans="1:4">
      <c r="A4149" s="183"/>
      <c r="B4149" s="184"/>
      <c r="C4149" s="184"/>
      <c r="D4149" s="276"/>
    </row>
    <row r="4150" spans="1:4">
      <c r="A4150" s="183"/>
      <c r="B4150" s="184"/>
      <c r="C4150" s="184"/>
      <c r="D4150" s="276"/>
    </row>
    <row r="4151" spans="1:4">
      <c r="A4151" s="183"/>
      <c r="B4151" s="184"/>
      <c r="C4151" s="184"/>
      <c r="D4151" s="276"/>
    </row>
    <row r="4152" spans="1:4">
      <c r="A4152" s="183"/>
      <c r="B4152" s="184"/>
      <c r="C4152" s="184"/>
      <c r="D4152" s="276"/>
    </row>
    <row r="4153" spans="1:4">
      <c r="A4153" s="183"/>
      <c r="B4153" s="184"/>
      <c r="C4153" s="184"/>
      <c r="D4153" s="276"/>
    </row>
    <row r="4154" spans="1:4">
      <c r="A4154" s="183"/>
      <c r="B4154" s="184"/>
      <c r="C4154" s="184"/>
      <c r="D4154" s="276"/>
    </row>
    <row r="4155" spans="1:4">
      <c r="A4155" s="183"/>
      <c r="B4155" s="184"/>
      <c r="C4155" s="184"/>
      <c r="D4155" s="276"/>
    </row>
    <row r="4156" spans="1:4">
      <c r="A4156" s="183"/>
      <c r="B4156" s="184"/>
      <c r="C4156" s="184"/>
      <c r="D4156" s="276"/>
    </row>
    <row r="4157" spans="1:4">
      <c r="A4157" s="183"/>
      <c r="B4157" s="184"/>
      <c r="C4157" s="184"/>
      <c r="D4157" s="276"/>
    </row>
    <row r="4158" spans="1:4">
      <c r="A4158" s="183"/>
      <c r="B4158" s="184"/>
      <c r="C4158" s="184"/>
      <c r="D4158" s="276"/>
    </row>
    <row r="4159" spans="1:4">
      <c r="A4159" s="183"/>
      <c r="B4159" s="184"/>
      <c r="C4159" s="184"/>
      <c r="D4159" s="276"/>
    </row>
    <row r="4160" spans="1:4">
      <c r="A4160" s="183"/>
      <c r="B4160" s="184"/>
      <c r="C4160" s="184"/>
      <c r="D4160" s="276"/>
    </row>
    <row r="4161" spans="1:4">
      <c r="A4161" s="183"/>
      <c r="B4161" s="184"/>
      <c r="C4161" s="184"/>
      <c r="D4161" s="276"/>
    </row>
    <row r="4162" spans="1:4">
      <c r="A4162" s="183"/>
      <c r="B4162" s="184"/>
      <c r="C4162" s="184"/>
      <c r="D4162" s="276"/>
    </row>
    <row r="4163" spans="1:4">
      <c r="A4163" s="183"/>
      <c r="B4163" s="184"/>
      <c r="C4163" s="184"/>
      <c r="D4163" s="276"/>
    </row>
    <row r="4164" spans="1:4">
      <c r="A4164" s="183"/>
      <c r="B4164" s="184"/>
      <c r="C4164" s="184"/>
      <c r="D4164" s="276"/>
    </row>
    <row r="4165" spans="1:4">
      <c r="A4165" s="183"/>
      <c r="B4165" s="184"/>
      <c r="C4165" s="184"/>
      <c r="D4165" s="276"/>
    </row>
    <row r="4166" spans="1:4">
      <c r="A4166" s="183"/>
      <c r="B4166" s="184"/>
      <c r="C4166" s="184"/>
      <c r="D4166" s="276"/>
    </row>
    <row r="4167" spans="1:4">
      <c r="A4167" s="183"/>
      <c r="B4167" s="184"/>
      <c r="C4167" s="184"/>
      <c r="D4167" s="276"/>
    </row>
    <row r="4168" spans="1:4">
      <c r="A4168" s="183"/>
      <c r="B4168" s="184"/>
      <c r="C4168" s="184"/>
      <c r="D4168" s="276"/>
    </row>
    <row r="4169" spans="1:4">
      <c r="A4169" s="183"/>
      <c r="B4169" s="184"/>
      <c r="C4169" s="184"/>
      <c r="D4169" s="276"/>
    </row>
    <row r="4170" spans="1:4">
      <c r="A4170" s="183"/>
      <c r="B4170" s="184"/>
      <c r="C4170" s="184"/>
      <c r="D4170" s="276"/>
    </row>
    <row r="4171" spans="1:4">
      <c r="A4171" s="183"/>
      <c r="B4171" s="184"/>
      <c r="C4171" s="184"/>
      <c r="D4171" s="276"/>
    </row>
    <row r="4172" spans="1:4">
      <c r="A4172" s="183"/>
      <c r="B4172" s="184"/>
      <c r="C4172" s="184"/>
      <c r="D4172" s="276"/>
    </row>
    <row r="4173" spans="1:4">
      <c r="A4173" s="183"/>
      <c r="B4173" s="184"/>
      <c r="C4173" s="184"/>
      <c r="D4173" s="276"/>
    </row>
    <row r="4174" spans="1:4">
      <c r="A4174" s="183"/>
      <c r="B4174" s="184"/>
      <c r="C4174" s="184"/>
      <c r="D4174" s="276"/>
    </row>
    <row r="4175" spans="1:4">
      <c r="A4175" s="183"/>
      <c r="B4175" s="184"/>
      <c r="C4175" s="184"/>
      <c r="D4175" s="276"/>
    </row>
    <row r="4176" spans="1:4">
      <c r="A4176" s="183"/>
      <c r="B4176" s="184"/>
      <c r="C4176" s="184"/>
      <c r="D4176" s="276"/>
    </row>
    <row r="4177" spans="1:4">
      <c r="A4177" s="183"/>
      <c r="B4177" s="184"/>
      <c r="C4177" s="184"/>
      <c r="D4177" s="276"/>
    </row>
    <row r="4178" spans="1:4">
      <c r="A4178" s="183"/>
      <c r="B4178" s="184"/>
      <c r="C4178" s="184"/>
      <c r="D4178" s="276"/>
    </row>
    <row r="4179" spans="1:4">
      <c r="A4179" s="183"/>
      <c r="B4179" s="184"/>
      <c r="C4179" s="184"/>
      <c r="D4179" s="276"/>
    </row>
    <row r="4180" spans="1:4">
      <c r="A4180" s="183"/>
      <c r="B4180" s="184"/>
      <c r="C4180" s="184"/>
      <c r="D4180" s="276"/>
    </row>
    <row r="4181" spans="1:4">
      <c r="A4181" s="183"/>
      <c r="B4181" s="184"/>
      <c r="C4181" s="184"/>
      <c r="D4181" s="276"/>
    </row>
    <row r="4182" spans="1:4">
      <c r="A4182" s="183"/>
      <c r="B4182" s="184"/>
      <c r="C4182" s="184"/>
      <c r="D4182" s="276"/>
    </row>
    <row r="4183" spans="1:4">
      <c r="A4183" s="183"/>
      <c r="B4183" s="184"/>
      <c r="C4183" s="184"/>
      <c r="D4183" s="276"/>
    </row>
    <row r="4184" spans="1:4">
      <c r="A4184" s="183"/>
      <c r="B4184" s="184"/>
      <c r="C4184" s="184"/>
      <c r="D4184" s="276"/>
    </row>
    <row r="4185" spans="1:4">
      <c r="A4185" s="183"/>
      <c r="B4185" s="184"/>
      <c r="C4185" s="184"/>
      <c r="D4185" s="276"/>
    </row>
    <row r="4186" spans="1:4">
      <c r="A4186" s="183"/>
      <c r="B4186" s="184"/>
      <c r="C4186" s="184"/>
      <c r="D4186" s="276"/>
    </row>
    <row r="4187" spans="1:4">
      <c r="A4187" s="183"/>
      <c r="B4187" s="184"/>
      <c r="C4187" s="184"/>
      <c r="D4187" s="276"/>
    </row>
    <row r="4188" spans="1:4">
      <c r="A4188" s="183"/>
      <c r="B4188" s="184"/>
      <c r="C4188" s="184"/>
      <c r="D4188" s="276"/>
    </row>
    <row r="4189" spans="1:4">
      <c r="A4189" s="183"/>
      <c r="B4189" s="184"/>
      <c r="C4189" s="184"/>
      <c r="D4189" s="276"/>
    </row>
    <row r="4190" spans="1:4">
      <c r="A4190" s="183"/>
      <c r="B4190" s="184"/>
      <c r="C4190" s="184"/>
      <c r="D4190" s="276"/>
    </row>
    <row r="4191" spans="1:4">
      <c r="A4191" s="183"/>
      <c r="B4191" s="184"/>
      <c r="C4191" s="184"/>
      <c r="D4191" s="276"/>
    </row>
    <row r="4192" spans="1:4">
      <c r="A4192" s="183"/>
      <c r="B4192" s="184"/>
      <c r="C4192" s="184"/>
      <c r="D4192" s="276"/>
    </row>
    <row r="4193" spans="1:4">
      <c r="A4193" s="183"/>
      <c r="B4193" s="184"/>
      <c r="C4193" s="184"/>
      <c r="D4193" s="276"/>
    </row>
    <row r="4194" spans="1:4">
      <c r="A4194" s="183"/>
      <c r="B4194" s="184"/>
      <c r="C4194" s="184"/>
      <c r="D4194" s="276"/>
    </row>
    <row r="4195" spans="1:4">
      <c r="A4195" s="183"/>
      <c r="B4195" s="184"/>
      <c r="C4195" s="184"/>
      <c r="D4195" s="276"/>
    </row>
    <row r="4196" spans="1:4">
      <c r="A4196" s="183"/>
      <c r="B4196" s="184"/>
      <c r="C4196" s="184"/>
      <c r="D4196" s="276"/>
    </row>
    <row r="4197" spans="1:4">
      <c r="A4197" s="183"/>
      <c r="B4197" s="184"/>
      <c r="C4197" s="184"/>
      <c r="D4197" s="276"/>
    </row>
    <row r="4198" spans="1:4">
      <c r="A4198" s="183"/>
      <c r="B4198" s="184"/>
      <c r="C4198" s="184"/>
      <c r="D4198" s="276"/>
    </row>
    <row r="4199" spans="1:4">
      <c r="A4199" s="183"/>
      <c r="B4199" s="184"/>
      <c r="C4199" s="184"/>
      <c r="D4199" s="276"/>
    </row>
    <row r="4200" spans="1:4">
      <c r="A4200" s="183"/>
      <c r="B4200" s="184"/>
      <c r="C4200" s="184"/>
      <c r="D4200" s="276"/>
    </row>
    <row r="4201" spans="1:4">
      <c r="A4201" s="183"/>
      <c r="B4201" s="184"/>
      <c r="C4201" s="184"/>
      <c r="D4201" s="276"/>
    </row>
    <row r="4202" spans="1:4">
      <c r="A4202" s="183"/>
      <c r="B4202" s="184"/>
      <c r="C4202" s="184"/>
      <c r="D4202" s="276"/>
    </row>
    <row r="4203" spans="1:4">
      <c r="A4203" s="183"/>
      <c r="B4203" s="184"/>
      <c r="C4203" s="184"/>
      <c r="D4203" s="276"/>
    </row>
    <row r="4204" spans="1:4">
      <c r="A4204" s="183"/>
      <c r="B4204" s="184"/>
      <c r="C4204" s="184"/>
      <c r="D4204" s="276"/>
    </row>
    <row r="4205" spans="1:4">
      <c r="A4205" s="183"/>
      <c r="B4205" s="184"/>
      <c r="C4205" s="184"/>
      <c r="D4205" s="276"/>
    </row>
    <row r="4206" spans="1:4">
      <c r="A4206" s="183"/>
      <c r="B4206" s="184"/>
      <c r="C4206" s="184"/>
      <c r="D4206" s="276"/>
    </row>
    <row r="4207" spans="1:4">
      <c r="A4207" s="183"/>
      <c r="B4207" s="184"/>
      <c r="C4207" s="184"/>
      <c r="D4207" s="276"/>
    </row>
    <row r="4208" spans="1:4">
      <c r="A4208" s="183"/>
      <c r="B4208" s="184"/>
      <c r="C4208" s="184"/>
      <c r="D4208" s="276"/>
    </row>
    <row r="4209" spans="1:4">
      <c r="A4209" s="183"/>
      <c r="B4209" s="184"/>
      <c r="C4209" s="184"/>
      <c r="D4209" s="276"/>
    </row>
    <row r="4210" spans="1:4">
      <c r="A4210" s="183"/>
      <c r="B4210" s="184"/>
      <c r="C4210" s="184"/>
      <c r="D4210" s="276"/>
    </row>
    <row r="4211" spans="1:4">
      <c r="A4211" s="183"/>
      <c r="B4211" s="184"/>
      <c r="C4211" s="184"/>
      <c r="D4211" s="276"/>
    </row>
    <row r="4212" spans="1:4">
      <c r="A4212" s="183"/>
      <c r="B4212" s="184"/>
      <c r="C4212" s="184"/>
      <c r="D4212" s="276"/>
    </row>
    <row r="4213" spans="1:4">
      <c r="A4213" s="183"/>
      <c r="B4213" s="184"/>
      <c r="C4213" s="184"/>
      <c r="D4213" s="276"/>
    </row>
    <row r="4214" spans="1:4">
      <c r="A4214" s="183"/>
      <c r="B4214" s="184"/>
      <c r="C4214" s="184"/>
      <c r="D4214" s="276"/>
    </row>
    <row r="4215" spans="1:4">
      <c r="A4215" s="183"/>
      <c r="B4215" s="184"/>
      <c r="C4215" s="184"/>
      <c r="D4215" s="276"/>
    </row>
    <row r="4216" spans="1:4">
      <c r="A4216" s="183"/>
      <c r="B4216" s="184"/>
      <c r="C4216" s="184"/>
      <c r="D4216" s="276"/>
    </row>
    <row r="4217" spans="1:4">
      <c r="A4217" s="183"/>
      <c r="B4217" s="184"/>
      <c r="C4217" s="184"/>
      <c r="D4217" s="276"/>
    </row>
    <row r="4218" spans="1:4">
      <c r="A4218" s="183"/>
      <c r="B4218" s="184"/>
      <c r="C4218" s="184"/>
      <c r="D4218" s="276"/>
    </row>
    <row r="4219" spans="1:4">
      <c r="A4219" s="183"/>
      <c r="B4219" s="184"/>
      <c r="C4219" s="184"/>
      <c r="D4219" s="276"/>
    </row>
    <row r="4220" spans="1:4">
      <c r="A4220" s="183"/>
      <c r="B4220" s="184"/>
      <c r="C4220" s="184"/>
      <c r="D4220" s="276"/>
    </row>
    <row r="4221" spans="1:4">
      <c r="A4221" s="183"/>
      <c r="B4221" s="184"/>
      <c r="C4221" s="184"/>
      <c r="D4221" s="276"/>
    </row>
    <row r="4222" spans="1:4">
      <c r="A4222" s="183"/>
      <c r="B4222" s="184"/>
      <c r="C4222" s="184"/>
      <c r="D4222" s="276"/>
    </row>
    <row r="4223" spans="1:4">
      <c r="A4223" s="183"/>
      <c r="B4223" s="184"/>
      <c r="C4223" s="184"/>
      <c r="D4223" s="276"/>
    </row>
    <row r="4224" spans="1:4">
      <c r="A4224" s="183"/>
      <c r="B4224" s="184"/>
      <c r="C4224" s="184"/>
      <c r="D4224" s="276"/>
    </row>
    <row r="4225" spans="1:4">
      <c r="A4225" s="183"/>
      <c r="B4225" s="184"/>
      <c r="C4225" s="184"/>
      <c r="D4225" s="276"/>
    </row>
    <row r="4226" spans="1:4">
      <c r="A4226" s="183"/>
      <c r="B4226" s="184"/>
      <c r="C4226" s="184"/>
      <c r="D4226" s="276"/>
    </row>
    <row r="4227" spans="1:4">
      <c r="A4227" s="183"/>
      <c r="B4227" s="184"/>
      <c r="C4227" s="184"/>
      <c r="D4227" s="276"/>
    </row>
    <row r="4228" spans="1:4">
      <c r="A4228" s="183"/>
      <c r="B4228" s="184"/>
      <c r="C4228" s="184"/>
      <c r="D4228" s="276"/>
    </row>
    <row r="4229" spans="1:4">
      <c r="A4229" s="183"/>
      <c r="B4229" s="184"/>
      <c r="C4229" s="184"/>
      <c r="D4229" s="276"/>
    </row>
    <row r="4230" spans="1:4">
      <c r="A4230" s="183"/>
      <c r="B4230" s="184"/>
      <c r="C4230" s="184"/>
      <c r="D4230" s="276"/>
    </row>
    <row r="4231" spans="1:4">
      <c r="A4231" s="183"/>
      <c r="B4231" s="184"/>
      <c r="C4231" s="184"/>
      <c r="D4231" s="276"/>
    </row>
    <row r="4232" spans="1:4">
      <c r="A4232" s="183"/>
      <c r="B4232" s="184"/>
      <c r="C4232" s="184"/>
      <c r="D4232" s="276"/>
    </row>
    <row r="4233" spans="1:4">
      <c r="A4233" s="183"/>
      <c r="B4233" s="184"/>
      <c r="C4233" s="184"/>
      <c r="D4233" s="276"/>
    </row>
    <row r="4234" spans="1:4">
      <c r="A4234" s="183"/>
      <c r="B4234" s="184"/>
      <c r="C4234" s="184"/>
      <c r="D4234" s="276"/>
    </row>
    <row r="4235" spans="1:4">
      <c r="A4235" s="183"/>
      <c r="B4235" s="184"/>
      <c r="C4235" s="184"/>
      <c r="D4235" s="276"/>
    </row>
    <row r="4236" spans="1:4">
      <c r="A4236" s="183"/>
      <c r="B4236" s="184"/>
      <c r="C4236" s="184"/>
      <c r="D4236" s="276"/>
    </row>
    <row r="4237" spans="1:4">
      <c r="A4237" s="183"/>
      <c r="B4237" s="184"/>
      <c r="C4237" s="184"/>
      <c r="D4237" s="276"/>
    </row>
    <row r="4238" spans="1:4">
      <c r="A4238" s="183"/>
      <c r="B4238" s="184"/>
      <c r="C4238" s="184"/>
      <c r="D4238" s="276"/>
    </row>
    <row r="4239" spans="1:4">
      <c r="A4239" s="183"/>
      <c r="B4239" s="184"/>
      <c r="C4239" s="184"/>
      <c r="D4239" s="276"/>
    </row>
    <row r="4240" spans="1:4">
      <c r="A4240" s="183"/>
      <c r="B4240" s="184"/>
      <c r="C4240" s="184"/>
      <c r="D4240" s="276"/>
    </row>
    <row r="4241" spans="1:4">
      <c r="A4241" s="183"/>
      <c r="B4241" s="184"/>
      <c r="C4241" s="184"/>
      <c r="D4241" s="276"/>
    </row>
    <row r="4242" spans="1:4">
      <c r="A4242" s="183"/>
      <c r="B4242" s="184"/>
      <c r="C4242" s="184"/>
      <c r="D4242" s="276"/>
    </row>
    <row r="4243" spans="1:4">
      <c r="A4243" s="183"/>
      <c r="B4243" s="184"/>
      <c r="C4243" s="184"/>
      <c r="D4243" s="276"/>
    </row>
    <row r="4244" spans="1:4">
      <c r="A4244" s="183"/>
      <c r="B4244" s="184"/>
      <c r="C4244" s="184"/>
      <c r="D4244" s="276"/>
    </row>
    <row r="4245" spans="1:4">
      <c r="A4245" s="183"/>
      <c r="B4245" s="184"/>
      <c r="C4245" s="184"/>
      <c r="D4245" s="276"/>
    </row>
    <row r="4246" spans="1:4">
      <c r="A4246" s="183"/>
      <c r="B4246" s="184"/>
      <c r="C4246" s="184"/>
      <c r="D4246" s="276"/>
    </row>
    <row r="4247" spans="1:4">
      <c r="A4247" s="183"/>
      <c r="B4247" s="184"/>
      <c r="C4247" s="184"/>
      <c r="D4247" s="276"/>
    </row>
    <row r="4248" spans="1:4">
      <c r="A4248" s="183"/>
      <c r="B4248" s="184"/>
      <c r="C4248" s="184"/>
      <c r="D4248" s="276"/>
    </row>
    <row r="4249" spans="1:4">
      <c r="A4249" s="183"/>
      <c r="B4249" s="184"/>
      <c r="C4249" s="184"/>
      <c r="D4249" s="276"/>
    </row>
    <row r="4250" spans="1:4">
      <c r="A4250" s="183"/>
      <c r="B4250" s="184"/>
      <c r="C4250" s="184"/>
      <c r="D4250" s="276"/>
    </row>
    <row r="4251" spans="1:4">
      <c r="A4251" s="183"/>
      <c r="B4251" s="184"/>
      <c r="C4251" s="184"/>
      <c r="D4251" s="276"/>
    </row>
    <row r="4252" spans="1:4">
      <c r="A4252" s="183"/>
      <c r="B4252" s="184"/>
      <c r="C4252" s="184"/>
      <c r="D4252" s="276"/>
    </row>
    <row r="4253" spans="1:4">
      <c r="A4253" s="183"/>
      <c r="B4253" s="184"/>
      <c r="C4253" s="184"/>
      <c r="D4253" s="276"/>
    </row>
    <row r="4254" spans="1:4">
      <c r="A4254" s="183"/>
      <c r="B4254" s="184"/>
      <c r="C4254" s="184"/>
      <c r="D4254" s="276"/>
    </row>
    <row r="4255" spans="1:4">
      <c r="A4255" s="183"/>
      <c r="B4255" s="184"/>
      <c r="C4255" s="184"/>
      <c r="D4255" s="276"/>
    </row>
    <row r="4256" spans="1:4">
      <c r="A4256" s="183"/>
      <c r="B4256" s="184"/>
      <c r="C4256" s="184"/>
      <c r="D4256" s="276"/>
    </row>
    <row r="4257" spans="1:4">
      <c r="A4257" s="183"/>
      <c r="B4257" s="184"/>
      <c r="C4257" s="184"/>
      <c r="D4257" s="276"/>
    </row>
    <row r="4258" spans="1:4">
      <c r="A4258" s="183"/>
      <c r="B4258" s="184"/>
      <c r="C4258" s="184"/>
      <c r="D4258" s="276"/>
    </row>
    <row r="4259" spans="1:4">
      <c r="A4259" s="183"/>
      <c r="B4259" s="184"/>
      <c r="C4259" s="184"/>
      <c r="D4259" s="276"/>
    </row>
    <row r="4260" spans="1:4">
      <c r="A4260" s="183"/>
      <c r="B4260" s="184"/>
      <c r="C4260" s="184"/>
      <c r="D4260" s="276"/>
    </row>
    <row r="4261" spans="1:4">
      <c r="A4261" s="183"/>
      <c r="B4261" s="184"/>
      <c r="C4261" s="184"/>
      <c r="D4261" s="276"/>
    </row>
    <row r="4262" spans="1:4">
      <c r="A4262" s="183"/>
      <c r="B4262" s="184"/>
      <c r="C4262" s="184"/>
      <c r="D4262" s="276"/>
    </row>
    <row r="4263" spans="1:4">
      <c r="A4263" s="183"/>
      <c r="B4263" s="184"/>
      <c r="C4263" s="184"/>
      <c r="D4263" s="276"/>
    </row>
    <row r="4264" spans="1:4">
      <c r="A4264" s="183"/>
      <c r="B4264" s="184"/>
      <c r="C4264" s="184"/>
      <c r="D4264" s="276"/>
    </row>
    <row r="4265" spans="1:4">
      <c r="A4265" s="183"/>
      <c r="B4265" s="184"/>
      <c r="C4265" s="184"/>
      <c r="D4265" s="276"/>
    </row>
    <row r="4266" spans="1:4">
      <c r="A4266" s="183"/>
      <c r="B4266" s="184"/>
      <c r="C4266" s="184"/>
      <c r="D4266" s="276"/>
    </row>
    <row r="4267" spans="1:4">
      <c r="A4267" s="183"/>
      <c r="B4267" s="184"/>
      <c r="C4267" s="184"/>
      <c r="D4267" s="276"/>
    </row>
    <row r="4268" spans="1:4">
      <c r="A4268" s="183"/>
      <c r="B4268" s="184"/>
      <c r="C4268" s="184"/>
      <c r="D4268" s="276"/>
    </row>
    <row r="4269" spans="1:4">
      <c r="A4269" s="183"/>
      <c r="B4269" s="184"/>
      <c r="C4269" s="184"/>
      <c r="D4269" s="276"/>
    </row>
    <row r="4270" spans="1:4">
      <c r="A4270" s="183"/>
      <c r="B4270" s="184"/>
      <c r="C4270" s="184"/>
      <c r="D4270" s="276"/>
    </row>
    <row r="4271" spans="1:4">
      <c r="A4271" s="183"/>
      <c r="B4271" s="184"/>
      <c r="C4271" s="184"/>
      <c r="D4271" s="276"/>
    </row>
    <row r="4272" spans="1:4">
      <c r="A4272" s="183"/>
      <c r="B4272" s="184"/>
      <c r="C4272" s="184"/>
      <c r="D4272" s="276"/>
    </row>
    <row r="4273" spans="1:4">
      <c r="A4273" s="183"/>
      <c r="B4273" s="184"/>
      <c r="C4273" s="184"/>
      <c r="D4273" s="276"/>
    </row>
    <row r="4274" spans="1:4">
      <c r="A4274" s="183"/>
      <c r="B4274" s="184"/>
      <c r="C4274" s="184"/>
      <c r="D4274" s="276"/>
    </row>
    <row r="4275" spans="1:4">
      <c r="A4275" s="183"/>
      <c r="B4275" s="184"/>
      <c r="C4275" s="184"/>
      <c r="D4275" s="276"/>
    </row>
    <row r="4276" spans="1:4">
      <c r="A4276" s="183"/>
      <c r="B4276" s="184"/>
      <c r="C4276" s="184"/>
      <c r="D4276" s="276"/>
    </row>
    <row r="4277" spans="1:4">
      <c r="A4277" s="183"/>
      <c r="B4277" s="184"/>
      <c r="C4277" s="184"/>
      <c r="D4277" s="276"/>
    </row>
    <row r="4278" spans="1:4">
      <c r="A4278" s="183"/>
      <c r="B4278" s="184"/>
      <c r="C4278" s="184"/>
      <c r="D4278" s="276"/>
    </row>
    <row r="4279" spans="1:4">
      <c r="A4279" s="183"/>
      <c r="B4279" s="184"/>
      <c r="C4279" s="184"/>
      <c r="D4279" s="276"/>
    </row>
    <row r="4280" spans="1:4">
      <c r="A4280" s="183"/>
      <c r="B4280" s="184"/>
      <c r="C4280" s="184"/>
      <c r="D4280" s="276"/>
    </row>
    <row r="4281" spans="1:4">
      <c r="A4281" s="183"/>
      <c r="B4281" s="184"/>
      <c r="C4281" s="184"/>
      <c r="D4281" s="276"/>
    </row>
    <row r="4282" spans="1:4">
      <c r="A4282" s="183"/>
      <c r="B4282" s="184"/>
      <c r="C4282" s="184"/>
      <c r="D4282" s="276"/>
    </row>
    <row r="4283" spans="1:4">
      <c r="A4283" s="183"/>
      <c r="B4283" s="184"/>
      <c r="C4283" s="184"/>
      <c r="D4283" s="276"/>
    </row>
    <row r="4284" spans="1:4">
      <c r="A4284" s="183"/>
      <c r="B4284" s="184"/>
      <c r="C4284" s="184"/>
      <c r="D4284" s="276"/>
    </row>
    <row r="4285" spans="1:4">
      <c r="A4285" s="183"/>
      <c r="B4285" s="184"/>
      <c r="C4285" s="184"/>
      <c r="D4285" s="276"/>
    </row>
    <row r="4286" spans="1:4">
      <c r="A4286" s="183"/>
      <c r="B4286" s="184"/>
      <c r="C4286" s="184"/>
      <c r="D4286" s="276"/>
    </row>
    <row r="4287" spans="1:4">
      <c r="A4287" s="183"/>
      <c r="B4287" s="184"/>
      <c r="C4287" s="184"/>
      <c r="D4287" s="276"/>
    </row>
    <row r="4288" spans="1:4">
      <c r="A4288" s="183"/>
      <c r="B4288" s="184"/>
      <c r="C4288" s="184"/>
      <c r="D4288" s="276"/>
    </row>
    <row r="4289" spans="1:4">
      <c r="A4289" s="183"/>
      <c r="B4289" s="184"/>
      <c r="C4289" s="184"/>
      <c r="D4289" s="276"/>
    </row>
    <row r="4290" spans="1:4">
      <c r="A4290" s="183"/>
      <c r="B4290" s="184"/>
      <c r="C4290" s="184"/>
      <c r="D4290" s="276"/>
    </row>
    <row r="4291" spans="1:4">
      <c r="A4291" s="183"/>
      <c r="B4291" s="184"/>
      <c r="C4291" s="184"/>
      <c r="D4291" s="276"/>
    </row>
    <row r="4292" spans="1:4">
      <c r="A4292" s="183"/>
      <c r="B4292" s="184"/>
      <c r="C4292" s="184"/>
      <c r="D4292" s="276"/>
    </row>
    <row r="4293" spans="1:4">
      <c r="A4293" s="183"/>
      <c r="B4293" s="184"/>
      <c r="C4293" s="184"/>
      <c r="D4293" s="276"/>
    </row>
    <row r="4294" spans="1:4">
      <c r="A4294" s="183"/>
      <c r="B4294" s="184"/>
      <c r="C4294" s="184"/>
      <c r="D4294" s="276"/>
    </row>
    <row r="4295" spans="1:4">
      <c r="A4295" s="183"/>
      <c r="B4295" s="184"/>
      <c r="C4295" s="184"/>
      <c r="D4295" s="276"/>
    </row>
    <row r="4296" spans="1:4">
      <c r="A4296" s="183"/>
      <c r="B4296" s="184"/>
      <c r="C4296" s="184"/>
      <c r="D4296" s="276"/>
    </row>
    <row r="4297" spans="1:4">
      <c r="A4297" s="183"/>
      <c r="B4297" s="184"/>
      <c r="C4297" s="184"/>
      <c r="D4297" s="276"/>
    </row>
    <row r="4298" spans="1:4">
      <c r="A4298" s="183"/>
      <c r="B4298" s="184"/>
      <c r="C4298" s="184"/>
      <c r="D4298" s="276"/>
    </row>
    <row r="4299" spans="1:4">
      <c r="A4299" s="183"/>
      <c r="B4299" s="184"/>
      <c r="C4299" s="184"/>
      <c r="D4299" s="276"/>
    </row>
    <row r="4300" spans="1:4">
      <c r="A4300" s="183"/>
      <c r="B4300" s="184"/>
      <c r="C4300" s="184"/>
      <c r="D4300" s="276"/>
    </row>
    <row r="4301" spans="1:4">
      <c r="A4301" s="183"/>
      <c r="B4301" s="184"/>
      <c r="C4301" s="184"/>
      <c r="D4301" s="276"/>
    </row>
    <row r="4302" spans="1:4">
      <c r="A4302" s="183"/>
      <c r="B4302" s="184"/>
      <c r="C4302" s="184"/>
      <c r="D4302" s="276"/>
    </row>
    <row r="4303" spans="1:4">
      <c r="A4303" s="183"/>
      <c r="B4303" s="184"/>
      <c r="C4303" s="184"/>
      <c r="D4303" s="276"/>
    </row>
    <row r="4304" spans="1:4">
      <c r="A4304" s="183"/>
      <c r="B4304" s="184"/>
      <c r="C4304" s="184"/>
      <c r="D4304" s="276"/>
    </row>
    <row r="4305" spans="1:4">
      <c r="A4305" s="183"/>
      <c r="B4305" s="184"/>
      <c r="C4305" s="184"/>
      <c r="D4305" s="276"/>
    </row>
    <row r="4306" spans="1:4">
      <c r="A4306" s="183"/>
      <c r="B4306" s="184"/>
      <c r="C4306" s="184"/>
      <c r="D4306" s="276"/>
    </row>
    <row r="4307" spans="1:4">
      <c r="A4307" s="183"/>
      <c r="B4307" s="184"/>
      <c r="C4307" s="184"/>
      <c r="D4307" s="276"/>
    </row>
    <row r="4308" spans="1:4">
      <c r="A4308" s="183"/>
      <c r="B4308" s="184"/>
      <c r="C4308" s="184"/>
      <c r="D4308" s="276"/>
    </row>
    <row r="4309" spans="1:4">
      <c r="A4309" s="183"/>
      <c r="B4309" s="184"/>
      <c r="C4309" s="184"/>
      <c r="D4309" s="276"/>
    </row>
    <row r="4310" spans="1:4">
      <c r="A4310" s="183"/>
      <c r="B4310" s="184"/>
      <c r="C4310" s="184"/>
      <c r="D4310" s="276"/>
    </row>
    <row r="4311" spans="1:4">
      <c r="A4311" s="183"/>
      <c r="B4311" s="184"/>
      <c r="C4311" s="184"/>
      <c r="D4311" s="276"/>
    </row>
    <row r="4312" spans="1:4">
      <c r="A4312" s="183"/>
      <c r="B4312" s="184"/>
      <c r="C4312" s="184"/>
      <c r="D4312" s="276"/>
    </row>
    <row r="4313" spans="1:4">
      <c r="A4313" s="183"/>
      <c r="B4313" s="184"/>
      <c r="C4313" s="184"/>
      <c r="D4313" s="276"/>
    </row>
    <row r="4314" spans="1:4">
      <c r="A4314" s="183"/>
      <c r="B4314" s="184"/>
      <c r="C4314" s="184"/>
      <c r="D4314" s="276"/>
    </row>
    <row r="4315" spans="1:4">
      <c r="A4315" s="183"/>
      <c r="B4315" s="184"/>
      <c r="C4315" s="184"/>
      <c r="D4315" s="276"/>
    </row>
    <row r="4316" spans="1:4">
      <c r="A4316" s="183"/>
      <c r="B4316" s="184"/>
      <c r="C4316" s="184"/>
      <c r="D4316" s="276"/>
    </row>
    <row r="4317" spans="1:4">
      <c r="A4317" s="183"/>
      <c r="B4317" s="184"/>
      <c r="C4317" s="184"/>
      <c r="D4317" s="276"/>
    </row>
    <row r="4318" spans="1:4">
      <c r="A4318" s="183"/>
      <c r="B4318" s="184"/>
      <c r="C4318" s="184"/>
      <c r="D4318" s="276"/>
    </row>
    <row r="4319" spans="1:4">
      <c r="A4319" s="183"/>
      <c r="B4319" s="184"/>
      <c r="C4319" s="184"/>
      <c r="D4319" s="276"/>
    </row>
    <row r="4320" spans="1:4">
      <c r="A4320" s="183"/>
      <c r="B4320" s="184"/>
      <c r="C4320" s="184"/>
      <c r="D4320" s="276"/>
    </row>
    <row r="4321" spans="1:4">
      <c r="A4321" s="183"/>
      <c r="B4321" s="184"/>
      <c r="C4321" s="184"/>
      <c r="D4321" s="276"/>
    </row>
    <row r="4322" spans="1:4">
      <c r="A4322" s="183"/>
      <c r="B4322" s="184"/>
      <c r="C4322" s="184"/>
      <c r="D4322" s="276"/>
    </row>
    <row r="4323" spans="1:4">
      <c r="A4323" s="183"/>
      <c r="B4323" s="184"/>
      <c r="C4323" s="184"/>
      <c r="D4323" s="276"/>
    </row>
    <row r="4324" spans="1:4">
      <c r="A4324" s="183"/>
      <c r="B4324" s="184"/>
      <c r="C4324" s="184"/>
      <c r="D4324" s="276"/>
    </row>
    <row r="4325" spans="1:4">
      <c r="A4325" s="183"/>
      <c r="B4325" s="184"/>
      <c r="C4325" s="184"/>
      <c r="D4325" s="276"/>
    </row>
    <row r="4326" spans="1:4">
      <c r="A4326" s="183"/>
      <c r="B4326" s="184"/>
      <c r="C4326" s="184"/>
      <c r="D4326" s="276"/>
    </row>
    <row r="4327" spans="1:4">
      <c r="A4327" s="183"/>
      <c r="B4327" s="184"/>
      <c r="C4327" s="184"/>
      <c r="D4327" s="276"/>
    </row>
    <row r="4328" spans="1:4">
      <c r="A4328" s="183"/>
      <c r="B4328" s="184"/>
      <c r="C4328" s="184"/>
      <c r="D4328" s="276"/>
    </row>
    <row r="4329" spans="1:4">
      <c r="A4329" s="183"/>
      <c r="B4329" s="184"/>
      <c r="C4329" s="184"/>
      <c r="D4329" s="276"/>
    </row>
    <row r="4330" spans="1:4">
      <c r="A4330" s="183"/>
      <c r="B4330" s="184"/>
      <c r="C4330" s="184"/>
      <c r="D4330" s="276"/>
    </row>
    <row r="4331" spans="1:4">
      <c r="A4331" s="183"/>
      <c r="B4331" s="184"/>
      <c r="C4331" s="184"/>
      <c r="D4331" s="276"/>
    </row>
    <row r="4332" spans="1:4">
      <c r="A4332" s="183"/>
      <c r="B4332" s="184"/>
      <c r="C4332" s="184"/>
      <c r="D4332" s="276"/>
    </row>
    <row r="4333" spans="1:4">
      <c r="A4333" s="183"/>
      <c r="B4333" s="184"/>
      <c r="C4333" s="184"/>
      <c r="D4333" s="276"/>
    </row>
    <row r="4334" spans="1:4">
      <c r="A4334" s="183"/>
      <c r="B4334" s="184"/>
      <c r="C4334" s="184"/>
      <c r="D4334" s="276"/>
    </row>
    <row r="4335" spans="1:4">
      <c r="A4335" s="183"/>
      <c r="B4335" s="184"/>
      <c r="C4335" s="184"/>
      <c r="D4335" s="276"/>
    </row>
    <row r="4336" spans="1:4">
      <c r="A4336" s="183"/>
      <c r="B4336" s="184"/>
      <c r="C4336" s="184"/>
      <c r="D4336" s="276"/>
    </row>
    <row r="4337" spans="1:4">
      <c r="A4337" s="183"/>
      <c r="B4337" s="184"/>
      <c r="C4337" s="184"/>
      <c r="D4337" s="276"/>
    </row>
    <row r="4338" spans="1:4">
      <c r="A4338" s="183"/>
      <c r="B4338" s="184"/>
      <c r="C4338" s="184"/>
      <c r="D4338" s="276"/>
    </row>
    <row r="4339" spans="1:4">
      <c r="A4339" s="183"/>
      <c r="B4339" s="184"/>
      <c r="C4339" s="184"/>
      <c r="D4339" s="276"/>
    </row>
    <row r="4340" spans="1:4">
      <c r="A4340" s="183"/>
      <c r="B4340" s="184"/>
      <c r="C4340" s="184"/>
      <c r="D4340" s="276"/>
    </row>
    <row r="4341" spans="1:4">
      <c r="A4341" s="183"/>
      <c r="B4341" s="184"/>
      <c r="C4341" s="184"/>
      <c r="D4341" s="276"/>
    </row>
    <row r="4342" spans="1:4">
      <c r="A4342" s="183"/>
      <c r="B4342" s="184"/>
      <c r="C4342" s="184"/>
      <c r="D4342" s="276"/>
    </row>
    <row r="4343" spans="1:4">
      <c r="A4343" s="183"/>
      <c r="B4343" s="184"/>
      <c r="C4343" s="184"/>
      <c r="D4343" s="276"/>
    </row>
    <row r="4344" spans="1:4">
      <c r="A4344" s="183"/>
      <c r="B4344" s="184"/>
      <c r="C4344" s="184"/>
      <c r="D4344" s="276"/>
    </row>
    <row r="4345" spans="1:4">
      <c r="A4345" s="183"/>
      <c r="B4345" s="184"/>
      <c r="C4345" s="184"/>
      <c r="D4345" s="276"/>
    </row>
    <row r="4346" spans="1:4">
      <c r="A4346" s="183"/>
      <c r="B4346" s="184"/>
      <c r="C4346" s="184"/>
      <c r="D4346" s="276"/>
    </row>
    <row r="4347" spans="1:4">
      <c r="A4347" s="183"/>
      <c r="B4347" s="184"/>
      <c r="C4347" s="184"/>
      <c r="D4347" s="276"/>
    </row>
    <row r="4348" spans="1:4">
      <c r="A4348" s="183"/>
      <c r="B4348" s="184"/>
      <c r="C4348" s="184"/>
      <c r="D4348" s="276"/>
    </row>
    <row r="4349" spans="1:4">
      <c r="A4349" s="183"/>
      <c r="B4349" s="184"/>
      <c r="C4349" s="184"/>
      <c r="D4349" s="276"/>
    </row>
    <row r="4350" spans="1:4">
      <c r="A4350" s="183"/>
      <c r="B4350" s="184"/>
      <c r="C4350" s="184"/>
      <c r="D4350" s="276"/>
    </row>
    <row r="4351" spans="1:4">
      <c r="A4351" s="183"/>
      <c r="B4351" s="184"/>
      <c r="C4351" s="184"/>
      <c r="D4351" s="276"/>
    </row>
    <row r="4352" spans="1:4">
      <c r="A4352" s="183"/>
      <c r="B4352" s="184"/>
      <c r="C4352" s="184"/>
      <c r="D4352" s="276"/>
    </row>
    <row r="4353" spans="1:4">
      <c r="A4353" s="183"/>
      <c r="B4353" s="184"/>
      <c r="C4353" s="184"/>
      <c r="D4353" s="276"/>
    </row>
    <row r="4354" spans="1:4">
      <c r="A4354" s="183"/>
      <c r="B4354" s="184"/>
      <c r="C4354" s="184"/>
      <c r="D4354" s="276"/>
    </row>
    <row r="4355" spans="1:4">
      <c r="A4355" s="183"/>
      <c r="B4355" s="184"/>
      <c r="C4355" s="184"/>
      <c r="D4355" s="276"/>
    </row>
    <row r="4356" spans="1:4">
      <c r="A4356" s="183"/>
      <c r="B4356" s="184"/>
      <c r="C4356" s="184"/>
      <c r="D4356" s="276"/>
    </row>
    <row r="4357" spans="1:4">
      <c r="A4357" s="183"/>
      <c r="B4357" s="184"/>
      <c r="C4357" s="184"/>
      <c r="D4357" s="276"/>
    </row>
    <row r="4358" spans="1:4">
      <c r="A4358" s="183"/>
      <c r="B4358" s="184"/>
      <c r="C4358" s="184"/>
      <c r="D4358" s="276"/>
    </row>
    <row r="4359" spans="1:4">
      <c r="A4359" s="183"/>
      <c r="B4359" s="184"/>
      <c r="C4359" s="184"/>
      <c r="D4359" s="276"/>
    </row>
    <row r="4360" spans="1:4">
      <c r="A4360" s="183"/>
      <c r="B4360" s="184"/>
      <c r="C4360" s="184"/>
      <c r="D4360" s="276"/>
    </row>
    <row r="4361" spans="1:4">
      <c r="A4361" s="183"/>
      <c r="B4361" s="184"/>
      <c r="C4361" s="184"/>
      <c r="D4361" s="276"/>
    </row>
    <row r="4362" spans="1:4">
      <c r="A4362" s="183"/>
      <c r="B4362" s="184"/>
      <c r="C4362" s="184"/>
      <c r="D4362" s="276"/>
    </row>
    <row r="4363" spans="1:4">
      <c r="A4363" s="183"/>
      <c r="B4363" s="184"/>
      <c r="C4363" s="184"/>
      <c r="D4363" s="276"/>
    </row>
    <row r="4364" spans="1:4">
      <c r="A4364" s="183"/>
      <c r="B4364" s="184"/>
      <c r="C4364" s="184"/>
      <c r="D4364" s="276"/>
    </row>
    <row r="4365" spans="1:4">
      <c r="A4365" s="183"/>
      <c r="B4365" s="184"/>
      <c r="C4365" s="184"/>
      <c r="D4365" s="276"/>
    </row>
    <row r="4366" spans="1:4">
      <c r="A4366" s="183"/>
      <c r="B4366" s="184"/>
      <c r="C4366" s="184"/>
      <c r="D4366" s="276"/>
    </row>
    <row r="4367" spans="1:4">
      <c r="A4367" s="183"/>
      <c r="B4367" s="184"/>
      <c r="C4367" s="184"/>
      <c r="D4367" s="276"/>
    </row>
    <row r="4368" spans="1:4">
      <c r="A4368" s="183"/>
      <c r="B4368" s="184"/>
      <c r="C4368" s="184"/>
      <c r="D4368" s="276"/>
    </row>
    <row r="4369" spans="1:4">
      <c r="A4369" s="183"/>
      <c r="B4369" s="184"/>
      <c r="C4369" s="184"/>
      <c r="D4369" s="276"/>
    </row>
    <row r="4370" spans="1:4">
      <c r="A4370" s="183"/>
      <c r="B4370" s="184"/>
      <c r="C4370" s="184"/>
      <c r="D4370" s="276"/>
    </row>
    <row r="4371" spans="1:4">
      <c r="A4371" s="183"/>
      <c r="B4371" s="184"/>
      <c r="C4371" s="184"/>
      <c r="D4371" s="276"/>
    </row>
    <row r="4372" spans="1:4">
      <c r="A4372" s="183"/>
      <c r="B4372" s="184"/>
      <c r="C4372" s="184"/>
      <c r="D4372" s="276"/>
    </row>
    <row r="4373" spans="1:4">
      <c r="A4373" s="183"/>
      <c r="B4373" s="184"/>
      <c r="C4373" s="184"/>
      <c r="D4373" s="276"/>
    </row>
    <row r="4374" spans="1:4">
      <c r="A4374" s="183"/>
      <c r="B4374" s="184"/>
      <c r="C4374" s="184"/>
      <c r="D4374" s="276"/>
    </row>
    <row r="4375" spans="1:4">
      <c r="A4375" s="183"/>
      <c r="B4375" s="184"/>
      <c r="C4375" s="184"/>
      <c r="D4375" s="276"/>
    </row>
    <row r="4376" spans="1:4">
      <c r="A4376" s="183"/>
      <c r="B4376" s="184"/>
      <c r="C4376" s="184"/>
      <c r="D4376" s="276"/>
    </row>
    <row r="4377" spans="1:4">
      <c r="A4377" s="183"/>
      <c r="B4377" s="184"/>
      <c r="C4377" s="184"/>
      <c r="D4377" s="276"/>
    </row>
    <row r="4378" spans="1:4">
      <c r="A4378" s="183"/>
      <c r="B4378" s="184"/>
      <c r="C4378" s="184"/>
      <c r="D4378" s="276"/>
    </row>
    <row r="4379" spans="1:4">
      <c r="A4379" s="183"/>
      <c r="B4379" s="184"/>
      <c r="C4379" s="184"/>
      <c r="D4379" s="276"/>
    </row>
    <row r="4380" spans="1:4">
      <c r="A4380" s="183"/>
      <c r="B4380" s="184"/>
      <c r="C4380" s="184"/>
      <c r="D4380" s="276"/>
    </row>
    <row r="4381" spans="1:4">
      <c r="A4381" s="183"/>
      <c r="B4381" s="184"/>
      <c r="C4381" s="184"/>
      <c r="D4381" s="276"/>
    </row>
    <row r="4382" spans="1:4">
      <c r="A4382" s="183"/>
      <c r="B4382" s="184"/>
      <c r="C4382" s="184"/>
      <c r="D4382" s="276"/>
    </row>
    <row r="4383" spans="1:4">
      <c r="A4383" s="183"/>
      <c r="B4383" s="184"/>
      <c r="C4383" s="184"/>
      <c r="D4383" s="276"/>
    </row>
    <row r="4384" spans="1:4">
      <c r="A4384" s="183"/>
      <c r="B4384" s="184"/>
      <c r="C4384" s="184"/>
      <c r="D4384" s="276"/>
    </row>
    <row r="4385" spans="1:4">
      <c r="A4385" s="183"/>
      <c r="B4385" s="184"/>
      <c r="C4385" s="184"/>
      <c r="D4385" s="276"/>
    </row>
    <row r="4386" spans="1:4">
      <c r="A4386" s="183"/>
      <c r="B4386" s="184"/>
      <c r="C4386" s="184"/>
      <c r="D4386" s="276"/>
    </row>
    <row r="4387" spans="1:4">
      <c r="A4387" s="183"/>
      <c r="B4387" s="184"/>
      <c r="C4387" s="184"/>
      <c r="D4387" s="276"/>
    </row>
    <row r="4388" spans="1:4">
      <c r="A4388" s="183"/>
      <c r="B4388" s="184"/>
      <c r="C4388" s="184"/>
      <c r="D4388" s="276"/>
    </row>
    <row r="4389" spans="1:4">
      <c r="A4389" s="183"/>
      <c r="B4389" s="184"/>
      <c r="C4389" s="184"/>
      <c r="D4389" s="276"/>
    </row>
    <row r="4390" spans="1:4">
      <c r="A4390" s="183"/>
      <c r="B4390" s="184"/>
      <c r="C4390" s="184"/>
      <c r="D4390" s="276"/>
    </row>
    <row r="4391" spans="1:4">
      <c r="A4391" s="183"/>
      <c r="B4391" s="184"/>
      <c r="C4391" s="184"/>
      <c r="D4391" s="276"/>
    </row>
    <row r="4392" spans="1:4">
      <c r="A4392" s="183"/>
      <c r="B4392" s="184"/>
      <c r="C4392" s="184"/>
      <c r="D4392" s="276"/>
    </row>
    <row r="4393" spans="1:4">
      <c r="A4393" s="183"/>
      <c r="B4393" s="184"/>
      <c r="C4393" s="184"/>
      <c r="D4393" s="276"/>
    </row>
    <row r="4394" spans="1:4">
      <c r="A4394" s="183"/>
      <c r="B4394" s="184"/>
      <c r="C4394" s="184"/>
      <c r="D4394" s="276"/>
    </row>
    <row r="4395" spans="1:4">
      <c r="A4395" s="183"/>
      <c r="B4395" s="184"/>
      <c r="C4395" s="184"/>
      <c r="D4395" s="276"/>
    </row>
    <row r="4396" spans="1:4">
      <c r="A4396" s="183"/>
      <c r="B4396" s="184"/>
      <c r="C4396" s="184"/>
      <c r="D4396" s="276"/>
    </row>
    <row r="4397" spans="1:4">
      <c r="A4397" s="183"/>
      <c r="B4397" s="184"/>
      <c r="C4397" s="184"/>
      <c r="D4397" s="276"/>
    </row>
    <row r="4398" spans="1:4">
      <c r="A4398" s="183"/>
      <c r="B4398" s="184"/>
      <c r="C4398" s="184"/>
      <c r="D4398" s="276"/>
    </row>
    <row r="4399" spans="1:4">
      <c r="A4399" s="183"/>
      <c r="B4399" s="184"/>
      <c r="C4399" s="184"/>
      <c r="D4399" s="276"/>
    </row>
    <row r="4400" spans="1:4">
      <c r="A4400" s="183"/>
      <c r="B4400" s="184"/>
      <c r="C4400" s="184"/>
      <c r="D4400" s="276"/>
    </row>
    <row r="4401" spans="1:4">
      <c r="A4401" s="183"/>
      <c r="B4401" s="184"/>
      <c r="C4401" s="184"/>
      <c r="D4401" s="276"/>
    </row>
    <row r="4402" spans="1:4">
      <c r="A4402" s="183"/>
      <c r="B4402" s="184"/>
      <c r="C4402" s="184"/>
      <c r="D4402" s="276"/>
    </row>
    <row r="4403" spans="1:4">
      <c r="A4403" s="183"/>
      <c r="B4403" s="184"/>
      <c r="C4403" s="184"/>
      <c r="D4403" s="276"/>
    </row>
    <row r="4404" spans="1:4">
      <c r="A4404" s="183"/>
      <c r="B4404" s="184"/>
      <c r="C4404" s="184"/>
      <c r="D4404" s="276"/>
    </row>
    <row r="4405" spans="1:4">
      <c r="A4405" s="183"/>
      <c r="B4405" s="184"/>
      <c r="C4405" s="184"/>
      <c r="D4405" s="276"/>
    </row>
    <row r="4406" spans="1:4">
      <c r="A4406" s="183"/>
      <c r="B4406" s="184"/>
      <c r="C4406" s="184"/>
      <c r="D4406" s="276"/>
    </row>
    <row r="4407" spans="1:4">
      <c r="A4407" s="183"/>
      <c r="B4407" s="184"/>
      <c r="C4407" s="184"/>
      <c r="D4407" s="276"/>
    </row>
    <row r="4408" spans="1:4">
      <c r="A4408" s="183"/>
      <c r="B4408" s="184"/>
      <c r="C4408" s="184"/>
      <c r="D4408" s="276"/>
    </row>
    <row r="4409" spans="1:4">
      <c r="A4409" s="183"/>
      <c r="B4409" s="184"/>
      <c r="C4409" s="184"/>
      <c r="D4409" s="276"/>
    </row>
    <row r="4410" spans="1:4">
      <c r="A4410" s="183"/>
      <c r="B4410" s="184"/>
      <c r="C4410" s="184"/>
      <c r="D4410" s="276"/>
    </row>
    <row r="4411" spans="1:4">
      <c r="A4411" s="183"/>
      <c r="B4411" s="184"/>
      <c r="C4411" s="184"/>
      <c r="D4411" s="276"/>
    </row>
    <row r="4412" spans="1:4">
      <c r="A4412" s="183"/>
      <c r="B4412" s="184"/>
      <c r="C4412" s="184"/>
      <c r="D4412" s="276"/>
    </row>
    <row r="4413" spans="1:4">
      <c r="A4413" s="183"/>
      <c r="B4413" s="184"/>
      <c r="C4413" s="184"/>
      <c r="D4413" s="276"/>
    </row>
    <row r="4414" spans="1:4">
      <c r="A4414" s="183"/>
      <c r="B4414" s="184"/>
      <c r="C4414" s="184"/>
      <c r="D4414" s="276"/>
    </row>
    <row r="4415" spans="1:4">
      <c r="A4415" s="183"/>
      <c r="B4415" s="184"/>
      <c r="C4415" s="184"/>
      <c r="D4415" s="276"/>
    </row>
    <row r="4416" spans="1:4">
      <c r="A4416" s="183"/>
      <c r="B4416" s="184"/>
      <c r="C4416" s="184"/>
      <c r="D4416" s="276"/>
    </row>
    <row r="4417" spans="1:4">
      <c r="A4417" s="183"/>
      <c r="B4417" s="184"/>
      <c r="C4417" s="184"/>
      <c r="D4417" s="276"/>
    </row>
    <row r="4418" spans="1:4">
      <c r="A4418" s="183"/>
      <c r="B4418" s="184"/>
      <c r="C4418" s="184"/>
      <c r="D4418" s="276"/>
    </row>
    <row r="4419" spans="1:4">
      <c r="A4419" s="183"/>
      <c r="B4419" s="184"/>
      <c r="C4419" s="184"/>
      <c r="D4419" s="276"/>
    </row>
    <row r="4420" spans="1:4">
      <c r="A4420" s="183"/>
      <c r="B4420" s="184"/>
      <c r="C4420" s="184"/>
      <c r="D4420" s="276"/>
    </row>
    <row r="4421" spans="1:4">
      <c r="A4421" s="183"/>
      <c r="B4421" s="184"/>
      <c r="C4421" s="184"/>
      <c r="D4421" s="276"/>
    </row>
    <row r="4422" spans="1:4">
      <c r="A4422" s="183"/>
      <c r="B4422" s="184"/>
      <c r="C4422" s="184"/>
      <c r="D4422" s="276"/>
    </row>
    <row r="4423" spans="1:4">
      <c r="A4423" s="183"/>
      <c r="B4423" s="184"/>
      <c r="C4423" s="184"/>
      <c r="D4423" s="276"/>
    </row>
    <row r="4424" spans="1:4">
      <c r="A4424" s="183"/>
      <c r="B4424" s="184"/>
      <c r="C4424" s="184"/>
      <c r="D4424" s="276"/>
    </row>
    <row r="4425" spans="1:4">
      <c r="A4425" s="183"/>
      <c r="B4425" s="184"/>
      <c r="C4425" s="184"/>
      <c r="D4425" s="276"/>
    </row>
    <row r="4426" spans="1:4">
      <c r="A4426" s="183"/>
      <c r="B4426" s="184"/>
      <c r="C4426" s="184"/>
      <c r="D4426" s="276"/>
    </row>
    <row r="4427" spans="1:4">
      <c r="A4427" s="183"/>
      <c r="B4427" s="184"/>
      <c r="C4427" s="184"/>
      <c r="D4427" s="276"/>
    </row>
    <row r="4428" spans="1:4">
      <c r="A4428" s="183"/>
      <c r="B4428" s="184"/>
      <c r="C4428" s="184"/>
      <c r="D4428" s="276"/>
    </row>
    <row r="4429" spans="1:4">
      <c r="A4429" s="183"/>
      <c r="B4429" s="184"/>
      <c r="C4429" s="184"/>
      <c r="D4429" s="276"/>
    </row>
    <row r="4430" spans="1:4">
      <c r="A4430" s="183"/>
      <c r="B4430" s="184"/>
      <c r="C4430" s="184"/>
      <c r="D4430" s="276"/>
    </row>
    <row r="4431" spans="1:4">
      <c r="A4431" s="183"/>
      <c r="B4431" s="184"/>
      <c r="C4431" s="184"/>
      <c r="D4431" s="276"/>
    </row>
    <row r="4432" spans="1:4">
      <c r="A4432" s="183"/>
      <c r="B4432" s="184"/>
      <c r="C4432" s="184"/>
      <c r="D4432" s="276"/>
    </row>
    <row r="4433" spans="1:4">
      <c r="A4433" s="183"/>
      <c r="B4433" s="184"/>
      <c r="C4433" s="184"/>
      <c r="D4433" s="276"/>
    </row>
    <row r="4434" spans="1:4">
      <c r="A4434" s="183"/>
      <c r="B4434" s="184"/>
      <c r="C4434" s="184"/>
      <c r="D4434" s="276"/>
    </row>
    <row r="4435" spans="1:4">
      <c r="A4435" s="183"/>
      <c r="B4435" s="184"/>
      <c r="C4435" s="184"/>
      <c r="D4435" s="276"/>
    </row>
    <row r="4436" spans="1:4">
      <c r="A4436" s="183"/>
      <c r="B4436" s="184"/>
      <c r="C4436" s="184"/>
      <c r="D4436" s="276"/>
    </row>
    <row r="4437" spans="1:4">
      <c r="A4437" s="183"/>
      <c r="B4437" s="184"/>
      <c r="C4437" s="184"/>
      <c r="D4437" s="276"/>
    </row>
    <row r="4438" spans="1:4">
      <c r="A4438" s="183"/>
      <c r="B4438" s="184"/>
      <c r="C4438" s="184"/>
      <c r="D4438" s="276"/>
    </row>
    <row r="4439" spans="1:4">
      <c r="A4439" s="183"/>
      <c r="B4439" s="184"/>
      <c r="C4439" s="184"/>
      <c r="D4439" s="276"/>
    </row>
    <row r="4440" spans="1:4">
      <c r="A4440" s="183"/>
      <c r="B4440" s="184"/>
      <c r="C4440" s="184"/>
      <c r="D4440" s="276"/>
    </row>
    <row r="4441" spans="1:4">
      <c r="A4441" s="183"/>
      <c r="B4441" s="184"/>
      <c r="C4441" s="184"/>
      <c r="D4441" s="276"/>
    </row>
    <row r="4442" spans="1:4">
      <c r="A4442" s="183"/>
      <c r="B4442" s="184"/>
      <c r="C4442" s="184"/>
      <c r="D4442" s="276"/>
    </row>
    <row r="4443" spans="1:4">
      <c r="A4443" s="183"/>
      <c r="B4443" s="184"/>
      <c r="C4443" s="184"/>
      <c r="D4443" s="276"/>
    </row>
    <row r="4444" spans="1:4">
      <c r="A4444" s="183"/>
      <c r="B4444" s="184"/>
      <c r="C4444" s="184"/>
      <c r="D4444" s="276"/>
    </row>
    <row r="4445" spans="1:4">
      <c r="A4445" s="183"/>
      <c r="B4445" s="184"/>
      <c r="C4445" s="184"/>
      <c r="D4445" s="276"/>
    </row>
    <row r="4446" spans="1:4">
      <c r="A4446" s="183"/>
      <c r="B4446" s="184"/>
      <c r="C4446" s="184"/>
      <c r="D4446" s="276"/>
    </row>
    <row r="4447" spans="1:4">
      <c r="A4447" s="183"/>
      <c r="B4447" s="184"/>
      <c r="C4447" s="184"/>
      <c r="D4447" s="276"/>
    </row>
    <row r="4448" spans="1:4">
      <c r="A4448" s="183"/>
      <c r="B4448" s="184"/>
      <c r="C4448" s="184"/>
      <c r="D4448" s="276"/>
    </row>
    <row r="4449" spans="1:4">
      <c r="A4449" s="183"/>
      <c r="B4449" s="184"/>
      <c r="C4449" s="184"/>
      <c r="D4449" s="276"/>
    </row>
    <row r="4450" spans="1:4">
      <c r="A4450" s="183"/>
      <c r="B4450" s="184"/>
      <c r="C4450" s="184"/>
      <c r="D4450" s="276"/>
    </row>
    <row r="4451" spans="1:4">
      <c r="A4451" s="183"/>
      <c r="B4451" s="184"/>
      <c r="C4451" s="184"/>
      <c r="D4451" s="276"/>
    </row>
    <row r="4452" spans="1:4">
      <c r="A4452" s="183"/>
      <c r="B4452" s="184"/>
      <c r="C4452" s="184"/>
      <c r="D4452" s="276"/>
    </row>
    <row r="4453" spans="1:4">
      <c r="A4453" s="183"/>
      <c r="B4453" s="184"/>
      <c r="C4453" s="184"/>
      <c r="D4453" s="276"/>
    </row>
    <row r="4454" spans="1:4">
      <c r="A4454" s="183"/>
      <c r="B4454" s="184"/>
      <c r="C4454" s="184"/>
      <c r="D4454" s="276"/>
    </row>
    <row r="4455" spans="1:4">
      <c r="A4455" s="183"/>
      <c r="B4455" s="184"/>
      <c r="C4455" s="184"/>
      <c r="D4455" s="276"/>
    </row>
    <row r="4456" spans="1:4">
      <c r="A4456" s="183"/>
      <c r="B4456" s="184"/>
      <c r="C4456" s="184"/>
      <c r="D4456" s="276"/>
    </row>
    <row r="4457" spans="1:4">
      <c r="A4457" s="183"/>
      <c r="B4457" s="184"/>
      <c r="C4457" s="184"/>
      <c r="D4457" s="276"/>
    </row>
    <row r="4458" spans="1:4">
      <c r="A4458" s="183"/>
      <c r="B4458" s="184"/>
      <c r="C4458" s="184"/>
      <c r="D4458" s="276"/>
    </row>
    <row r="4459" spans="1:4">
      <c r="A4459" s="183"/>
      <c r="B4459" s="184"/>
      <c r="C4459" s="184"/>
      <c r="D4459" s="276"/>
    </row>
    <row r="4460" spans="1:4">
      <c r="A4460" s="183"/>
      <c r="B4460" s="184"/>
      <c r="C4460" s="184"/>
      <c r="D4460" s="276"/>
    </row>
    <row r="4461" spans="1:4">
      <c r="A4461" s="183"/>
      <c r="B4461" s="184"/>
      <c r="C4461" s="184"/>
      <c r="D4461" s="276"/>
    </row>
    <row r="4462" spans="1:4">
      <c r="A4462" s="183"/>
      <c r="B4462" s="184"/>
      <c r="C4462" s="184"/>
      <c r="D4462" s="276"/>
    </row>
    <row r="4463" spans="1:4">
      <c r="A4463" s="183"/>
      <c r="B4463" s="184"/>
      <c r="C4463" s="184"/>
      <c r="D4463" s="276"/>
    </row>
    <row r="4464" spans="1:4">
      <c r="A4464" s="183"/>
      <c r="B4464" s="184"/>
      <c r="C4464" s="184"/>
      <c r="D4464" s="276"/>
    </row>
    <row r="4465" spans="1:4">
      <c r="A4465" s="183"/>
      <c r="B4465" s="184"/>
      <c r="C4465" s="184"/>
      <c r="D4465" s="276"/>
    </row>
    <row r="4466" spans="1:4">
      <c r="A4466" s="183"/>
      <c r="B4466" s="184"/>
      <c r="C4466" s="184"/>
      <c r="D4466" s="276"/>
    </row>
    <row r="4467" spans="1:4">
      <c r="A4467" s="183"/>
      <c r="B4467" s="184"/>
      <c r="C4467" s="184"/>
      <c r="D4467" s="276"/>
    </row>
    <row r="4468" spans="1:4">
      <c r="A4468" s="183"/>
      <c r="B4468" s="184"/>
      <c r="C4468" s="184"/>
      <c r="D4468" s="276"/>
    </row>
    <row r="4469" spans="1:4">
      <c r="A4469" s="183"/>
      <c r="B4469" s="184"/>
      <c r="C4469" s="184"/>
      <c r="D4469" s="276"/>
    </row>
    <row r="4470" spans="1:4">
      <c r="A4470" s="183"/>
      <c r="B4470" s="184"/>
      <c r="C4470" s="184"/>
      <c r="D4470" s="276"/>
    </row>
    <row r="4471" spans="1:4">
      <c r="A4471" s="183"/>
      <c r="B4471" s="184"/>
      <c r="C4471" s="184"/>
      <c r="D4471" s="276"/>
    </row>
    <row r="4472" spans="1:4">
      <c r="A4472" s="183"/>
      <c r="B4472" s="184"/>
      <c r="C4472" s="184"/>
      <c r="D4472" s="276"/>
    </row>
    <row r="4473" spans="1:4">
      <c r="A4473" s="183"/>
      <c r="B4473" s="184"/>
      <c r="C4473" s="184"/>
      <c r="D4473" s="276"/>
    </row>
    <row r="4474" spans="1:4">
      <c r="A4474" s="183"/>
      <c r="B4474" s="184"/>
      <c r="C4474" s="184"/>
      <c r="D4474" s="276"/>
    </row>
    <row r="4475" spans="1:4">
      <c r="A4475" s="183"/>
      <c r="B4475" s="184"/>
      <c r="C4475" s="184"/>
      <c r="D4475" s="276"/>
    </row>
    <row r="4476" spans="1:4">
      <c r="A4476" s="183"/>
      <c r="B4476" s="184"/>
      <c r="C4476" s="184"/>
      <c r="D4476" s="276"/>
    </row>
    <row r="4477" spans="1:4">
      <c r="A4477" s="183"/>
      <c r="B4477" s="184"/>
      <c r="C4477" s="184"/>
      <c r="D4477" s="276"/>
    </row>
    <row r="4478" spans="1:4">
      <c r="A4478" s="183"/>
      <c r="B4478" s="184"/>
      <c r="C4478" s="184"/>
      <c r="D4478" s="276"/>
    </row>
    <row r="4479" spans="1:4">
      <c r="A4479" s="183"/>
      <c r="B4479" s="184"/>
      <c r="C4479" s="184"/>
      <c r="D4479" s="276"/>
    </row>
    <row r="4480" spans="1:4">
      <c r="A4480" s="183"/>
      <c r="B4480" s="184"/>
      <c r="C4480" s="184"/>
      <c r="D4480" s="276"/>
    </row>
    <row r="4481" spans="1:4">
      <c r="A4481" s="183"/>
      <c r="B4481" s="184"/>
      <c r="C4481" s="184"/>
      <c r="D4481" s="276"/>
    </row>
    <row r="4482" spans="1:4">
      <c r="A4482" s="183"/>
      <c r="B4482" s="184"/>
      <c r="C4482" s="184"/>
      <c r="D4482" s="276"/>
    </row>
    <row r="4483" spans="1:4">
      <c r="A4483" s="183"/>
      <c r="B4483" s="184"/>
      <c r="C4483" s="184"/>
      <c r="D4483" s="276"/>
    </row>
    <row r="4484" spans="1:4">
      <c r="A4484" s="183"/>
      <c r="B4484" s="184"/>
      <c r="C4484" s="184"/>
      <c r="D4484" s="276"/>
    </row>
    <row r="4485" spans="1:4">
      <c r="A4485" s="183"/>
      <c r="B4485" s="184"/>
      <c r="C4485" s="184"/>
      <c r="D4485" s="276"/>
    </row>
    <row r="4486" spans="1:4">
      <c r="A4486" s="183"/>
      <c r="B4486" s="184"/>
      <c r="C4486" s="184"/>
      <c r="D4486" s="276"/>
    </row>
    <row r="4487" spans="1:4">
      <c r="A4487" s="183"/>
      <c r="B4487" s="184"/>
      <c r="C4487" s="184"/>
      <c r="D4487" s="276"/>
    </row>
    <row r="4488" spans="1:4">
      <c r="A4488" s="183"/>
      <c r="B4488" s="184"/>
      <c r="C4488" s="184"/>
      <c r="D4488" s="276"/>
    </row>
    <row r="4489" spans="1:4">
      <c r="A4489" s="183"/>
      <c r="B4489" s="184"/>
      <c r="C4489" s="184"/>
      <c r="D4489" s="276"/>
    </row>
    <row r="4490" spans="1:4">
      <c r="A4490" s="183"/>
      <c r="B4490" s="184"/>
      <c r="C4490" s="184"/>
      <c r="D4490" s="276"/>
    </row>
    <row r="4491" spans="1:4">
      <c r="A4491" s="183"/>
      <c r="B4491" s="184"/>
      <c r="C4491" s="184"/>
      <c r="D4491" s="276"/>
    </row>
    <row r="4492" spans="1:4">
      <c r="A4492" s="183"/>
      <c r="B4492" s="184"/>
      <c r="C4492" s="184"/>
      <c r="D4492" s="276"/>
    </row>
    <row r="4493" spans="1:4">
      <c r="A4493" s="183"/>
      <c r="B4493" s="184"/>
      <c r="C4493" s="184"/>
      <c r="D4493" s="276"/>
    </row>
    <row r="4494" spans="1:4">
      <c r="A4494" s="183"/>
      <c r="B4494" s="184"/>
      <c r="C4494" s="184"/>
      <c r="D4494" s="276"/>
    </row>
    <row r="4495" spans="1:4">
      <c r="A4495" s="183"/>
      <c r="B4495" s="184"/>
      <c r="C4495" s="184"/>
      <c r="D4495" s="276"/>
    </row>
    <row r="4496" spans="1:4">
      <c r="A4496" s="183"/>
      <c r="B4496" s="184"/>
      <c r="C4496" s="184"/>
      <c r="D4496" s="276"/>
    </row>
    <row r="4497" spans="1:4">
      <c r="A4497" s="183"/>
      <c r="B4497" s="184"/>
      <c r="C4497" s="184"/>
      <c r="D4497" s="276"/>
    </row>
    <row r="4498" spans="1:4">
      <c r="A4498" s="183"/>
      <c r="B4498" s="184"/>
      <c r="C4498" s="184"/>
      <c r="D4498" s="276"/>
    </row>
    <row r="4499" spans="1:4">
      <c r="A4499" s="183"/>
      <c r="B4499" s="184"/>
      <c r="C4499" s="184"/>
      <c r="D4499" s="276"/>
    </row>
    <row r="4500" spans="1:4">
      <c r="A4500" s="183"/>
      <c r="B4500" s="184"/>
      <c r="C4500" s="184"/>
      <c r="D4500" s="276"/>
    </row>
    <row r="4501" spans="1:4">
      <c r="A4501" s="183"/>
      <c r="B4501" s="184"/>
      <c r="C4501" s="184"/>
      <c r="D4501" s="276"/>
    </row>
    <row r="4502" spans="1:4">
      <c r="A4502" s="183"/>
      <c r="B4502" s="184"/>
      <c r="C4502" s="184"/>
      <c r="D4502" s="276"/>
    </row>
    <row r="4503" spans="1:4">
      <c r="A4503" s="183"/>
      <c r="B4503" s="184"/>
      <c r="C4503" s="184"/>
      <c r="D4503" s="276"/>
    </row>
    <row r="4504" spans="1:4">
      <c r="A4504" s="183"/>
      <c r="B4504" s="184"/>
      <c r="C4504" s="184"/>
      <c r="D4504" s="276"/>
    </row>
    <row r="4505" spans="1:4">
      <c r="A4505" s="183"/>
      <c r="B4505" s="184"/>
      <c r="C4505" s="184"/>
      <c r="D4505" s="276"/>
    </row>
    <row r="4506" spans="1:4">
      <c r="A4506" s="183"/>
      <c r="B4506" s="184"/>
      <c r="C4506" s="184"/>
      <c r="D4506" s="276"/>
    </row>
    <row r="4507" spans="1:4">
      <c r="A4507" s="183"/>
      <c r="B4507" s="184"/>
      <c r="C4507" s="184"/>
      <c r="D4507" s="276"/>
    </row>
    <row r="4508" spans="1:4">
      <c r="A4508" s="183"/>
      <c r="B4508" s="184"/>
      <c r="C4508" s="184"/>
      <c r="D4508" s="276"/>
    </row>
    <row r="4509" spans="1:4">
      <c r="A4509" s="183"/>
      <c r="B4509" s="184"/>
      <c r="C4509" s="184"/>
      <c r="D4509" s="276"/>
    </row>
    <row r="4510" spans="1:4">
      <c r="A4510" s="183"/>
      <c r="B4510" s="184"/>
      <c r="C4510" s="184"/>
      <c r="D4510" s="276"/>
    </row>
    <row r="4511" spans="1:4">
      <c r="A4511" s="183"/>
      <c r="B4511" s="184"/>
      <c r="C4511" s="184"/>
      <c r="D4511" s="276"/>
    </row>
    <row r="4512" spans="1:4">
      <c r="A4512" s="183"/>
      <c r="B4512" s="184"/>
      <c r="C4512" s="184"/>
      <c r="D4512" s="276"/>
    </row>
    <row r="4513" spans="1:4">
      <c r="A4513" s="183"/>
      <c r="B4513" s="184"/>
      <c r="C4513" s="184"/>
      <c r="D4513" s="276"/>
    </row>
    <row r="4514" spans="1:4">
      <c r="A4514" s="183"/>
      <c r="B4514" s="184"/>
      <c r="C4514" s="184"/>
      <c r="D4514" s="276"/>
    </row>
    <row r="4515" spans="1:4">
      <c r="A4515" s="183"/>
      <c r="B4515" s="184"/>
      <c r="C4515" s="184"/>
      <c r="D4515" s="276"/>
    </row>
    <row r="4516" spans="1:4">
      <c r="A4516" s="183"/>
      <c r="B4516" s="184"/>
      <c r="C4516" s="184"/>
      <c r="D4516" s="276"/>
    </row>
    <row r="4517" spans="1:4">
      <c r="A4517" s="183"/>
      <c r="B4517" s="184"/>
      <c r="C4517" s="184"/>
      <c r="D4517" s="276"/>
    </row>
    <row r="4518" spans="1:4">
      <c r="A4518" s="183"/>
      <c r="B4518" s="184"/>
      <c r="C4518" s="184"/>
      <c r="D4518" s="276"/>
    </row>
    <row r="4519" spans="1:4">
      <c r="A4519" s="183"/>
      <c r="B4519" s="184"/>
      <c r="C4519" s="184"/>
      <c r="D4519" s="276"/>
    </row>
    <row r="4520" spans="1:4">
      <c r="A4520" s="183"/>
      <c r="B4520" s="184"/>
      <c r="C4520" s="184"/>
      <c r="D4520" s="276"/>
    </row>
    <row r="4521" spans="1:4">
      <c r="A4521" s="183"/>
      <c r="B4521" s="184"/>
      <c r="C4521" s="184"/>
      <c r="D4521" s="276"/>
    </row>
    <row r="4522" spans="1:4">
      <c r="A4522" s="183"/>
      <c r="B4522" s="184"/>
      <c r="C4522" s="184"/>
      <c r="D4522" s="276"/>
    </row>
    <row r="4523" spans="1:4">
      <c r="A4523" s="183"/>
      <c r="B4523" s="184"/>
      <c r="C4523" s="184"/>
      <c r="D4523" s="276"/>
    </row>
    <row r="4524" spans="1:4">
      <c r="A4524" s="183"/>
      <c r="B4524" s="184"/>
      <c r="C4524" s="184"/>
      <c r="D4524" s="276"/>
    </row>
    <row r="4525" spans="1:4">
      <c r="A4525" s="183"/>
      <c r="B4525" s="184"/>
      <c r="C4525" s="184"/>
      <c r="D4525" s="276"/>
    </row>
    <row r="4526" spans="1:4">
      <c r="A4526" s="183"/>
      <c r="B4526" s="184"/>
      <c r="C4526" s="184"/>
      <c r="D4526" s="276"/>
    </row>
    <row r="4527" spans="1:4">
      <c r="A4527" s="183"/>
      <c r="B4527" s="184"/>
      <c r="C4527" s="184"/>
      <c r="D4527" s="276"/>
    </row>
    <row r="4528" spans="1:4">
      <c r="A4528" s="183"/>
      <c r="B4528" s="184"/>
      <c r="C4528" s="184"/>
      <c r="D4528" s="276"/>
    </row>
    <row r="4529" spans="1:4">
      <c r="A4529" s="183"/>
      <c r="B4529" s="184"/>
      <c r="C4529" s="184"/>
      <c r="D4529" s="276"/>
    </row>
    <row r="4530" spans="1:4">
      <c r="A4530" s="183"/>
      <c r="B4530" s="184"/>
      <c r="C4530" s="184"/>
      <c r="D4530" s="276"/>
    </row>
    <row r="4531" spans="1:4">
      <c r="A4531" s="183"/>
      <c r="B4531" s="184"/>
      <c r="C4531" s="184"/>
      <c r="D4531" s="276"/>
    </row>
    <row r="4532" spans="1:4">
      <c r="A4532" s="183"/>
      <c r="B4532" s="184"/>
      <c r="C4532" s="184"/>
      <c r="D4532" s="276"/>
    </row>
    <row r="4533" spans="1:4">
      <c r="A4533" s="183"/>
      <c r="B4533" s="184"/>
      <c r="C4533" s="184"/>
      <c r="D4533" s="276"/>
    </row>
    <row r="4534" spans="1:4">
      <c r="A4534" s="183"/>
      <c r="B4534" s="184"/>
      <c r="C4534" s="184"/>
      <c r="D4534" s="276"/>
    </row>
    <row r="4535" spans="1:4">
      <c r="A4535" s="183"/>
      <c r="B4535" s="184"/>
      <c r="C4535" s="184"/>
      <c r="D4535" s="276"/>
    </row>
    <row r="4536" spans="1:4">
      <c r="A4536" s="183"/>
      <c r="B4536" s="184"/>
      <c r="C4536" s="184"/>
      <c r="D4536" s="276"/>
    </row>
    <row r="4537" spans="1:4">
      <c r="A4537" s="183"/>
      <c r="B4537" s="184"/>
      <c r="C4537" s="184"/>
      <c r="D4537" s="276"/>
    </row>
    <row r="4538" spans="1:4">
      <c r="A4538" s="183"/>
      <c r="B4538" s="184"/>
      <c r="C4538" s="184"/>
      <c r="D4538" s="276"/>
    </row>
    <row r="4539" spans="1:4">
      <c r="A4539" s="183"/>
      <c r="B4539" s="184"/>
      <c r="C4539" s="184"/>
      <c r="D4539" s="276"/>
    </row>
    <row r="4540" spans="1:4">
      <c r="A4540" s="183"/>
      <c r="B4540" s="184"/>
      <c r="C4540" s="184"/>
      <c r="D4540" s="276"/>
    </row>
    <row r="4541" spans="1:4">
      <c r="A4541" s="183"/>
      <c r="B4541" s="184"/>
      <c r="C4541" s="184"/>
      <c r="D4541" s="276"/>
    </row>
    <row r="4542" spans="1:4">
      <c r="A4542" s="183"/>
      <c r="B4542" s="184"/>
      <c r="C4542" s="184"/>
      <c r="D4542" s="276"/>
    </row>
    <row r="4543" spans="1:4">
      <c r="A4543" s="183"/>
      <c r="B4543" s="184"/>
      <c r="C4543" s="184"/>
      <c r="D4543" s="276"/>
    </row>
    <row r="4544" spans="1:4">
      <c r="A4544" s="183"/>
      <c r="B4544" s="184"/>
      <c r="C4544" s="184"/>
      <c r="D4544" s="276"/>
    </row>
    <row r="4545" spans="1:4">
      <c r="A4545" s="183"/>
      <c r="B4545" s="184"/>
      <c r="C4545" s="184"/>
      <c r="D4545" s="276"/>
    </row>
    <row r="4546" spans="1:4">
      <c r="A4546" s="183"/>
      <c r="B4546" s="184"/>
      <c r="C4546" s="184"/>
      <c r="D4546" s="276"/>
    </row>
    <row r="4547" spans="1:4">
      <c r="A4547" s="183"/>
      <c r="B4547" s="184"/>
      <c r="C4547" s="184"/>
      <c r="D4547" s="276"/>
    </row>
    <row r="4548" spans="1:4">
      <c r="A4548" s="183"/>
      <c r="B4548" s="184"/>
      <c r="C4548" s="184"/>
      <c r="D4548" s="276"/>
    </row>
    <row r="4549" spans="1:4">
      <c r="A4549" s="183"/>
      <c r="B4549" s="184"/>
      <c r="C4549" s="184"/>
      <c r="D4549" s="276"/>
    </row>
    <row r="4550" spans="1:4">
      <c r="A4550" s="183"/>
      <c r="B4550" s="184"/>
      <c r="C4550" s="184"/>
      <c r="D4550" s="276"/>
    </row>
    <row r="4551" spans="1:4">
      <c r="A4551" s="183"/>
      <c r="B4551" s="184"/>
      <c r="C4551" s="184"/>
      <c r="D4551" s="276"/>
    </row>
    <row r="4552" spans="1:4">
      <c r="A4552" s="183"/>
      <c r="B4552" s="184"/>
      <c r="C4552" s="184"/>
      <c r="D4552" s="276"/>
    </row>
    <row r="4553" spans="1:4">
      <c r="A4553" s="183"/>
      <c r="B4553" s="184"/>
      <c r="C4553" s="184"/>
      <c r="D4553" s="276"/>
    </row>
    <row r="4554" spans="1:4">
      <c r="A4554" s="183"/>
      <c r="B4554" s="184"/>
      <c r="C4554" s="184"/>
      <c r="D4554" s="276"/>
    </row>
    <row r="4555" spans="1:4">
      <c r="A4555" s="183"/>
      <c r="B4555" s="184"/>
      <c r="C4555" s="184"/>
      <c r="D4555" s="276"/>
    </row>
    <row r="4556" spans="1:4">
      <c r="A4556" s="183"/>
      <c r="B4556" s="184"/>
      <c r="C4556" s="184"/>
      <c r="D4556" s="276"/>
    </row>
    <row r="4557" spans="1:4">
      <c r="A4557" s="183"/>
      <c r="B4557" s="184"/>
      <c r="C4557" s="184"/>
      <c r="D4557" s="276"/>
    </row>
    <row r="4558" spans="1:4">
      <c r="A4558" s="183"/>
      <c r="B4558" s="184"/>
      <c r="C4558" s="184"/>
      <c r="D4558" s="276"/>
    </row>
    <row r="4559" spans="1:4">
      <c r="A4559" s="183"/>
      <c r="B4559" s="184"/>
      <c r="C4559" s="184"/>
      <c r="D4559" s="276"/>
    </row>
    <row r="4560" spans="1:4">
      <c r="A4560" s="183"/>
      <c r="B4560" s="184"/>
      <c r="C4560" s="184"/>
      <c r="D4560" s="276"/>
    </row>
    <row r="4561" spans="1:4">
      <c r="A4561" s="183"/>
      <c r="B4561" s="184"/>
      <c r="C4561" s="184"/>
      <c r="D4561" s="276"/>
    </row>
    <row r="4562" spans="1:4">
      <c r="A4562" s="183"/>
      <c r="B4562" s="184"/>
      <c r="C4562" s="184"/>
      <c r="D4562" s="276"/>
    </row>
    <row r="4563" spans="1:4">
      <c r="A4563" s="183"/>
      <c r="B4563" s="184"/>
      <c r="C4563" s="184"/>
      <c r="D4563" s="276"/>
    </row>
    <row r="4564" spans="1:4">
      <c r="A4564" s="183"/>
      <c r="B4564" s="184"/>
      <c r="C4564" s="184"/>
      <c r="D4564" s="276"/>
    </row>
    <row r="4565" spans="1:4">
      <c r="A4565" s="183"/>
      <c r="B4565" s="184"/>
      <c r="C4565" s="184"/>
      <c r="D4565" s="276"/>
    </row>
    <row r="4566" spans="1:4">
      <c r="A4566" s="183"/>
      <c r="B4566" s="184"/>
      <c r="C4566" s="184"/>
      <c r="D4566" s="276"/>
    </row>
    <row r="4567" spans="1:4">
      <c r="A4567" s="183"/>
      <c r="B4567" s="184"/>
      <c r="C4567" s="184"/>
      <c r="D4567" s="276"/>
    </row>
    <row r="4568" spans="1:4">
      <c r="A4568" s="183"/>
      <c r="B4568" s="184"/>
      <c r="C4568" s="184"/>
      <c r="D4568" s="276"/>
    </row>
    <row r="4569" spans="1:4">
      <c r="A4569" s="183"/>
      <c r="B4569" s="184"/>
      <c r="C4569" s="184"/>
      <c r="D4569" s="276"/>
    </row>
    <row r="4570" spans="1:4">
      <c r="A4570" s="183"/>
      <c r="B4570" s="184"/>
      <c r="C4570" s="184"/>
      <c r="D4570" s="276"/>
    </row>
    <row r="4571" spans="1:4">
      <c r="A4571" s="183"/>
      <c r="B4571" s="184"/>
      <c r="C4571" s="184"/>
      <c r="D4571" s="276"/>
    </row>
    <row r="4572" spans="1:4">
      <c r="A4572" s="183"/>
      <c r="B4572" s="184"/>
      <c r="C4572" s="184"/>
      <c r="D4572" s="276"/>
    </row>
    <row r="4573" spans="1:4">
      <c r="A4573" s="183"/>
      <c r="B4573" s="184"/>
      <c r="C4573" s="184"/>
      <c r="D4573" s="276"/>
    </row>
    <row r="4574" spans="1:4">
      <c r="A4574" s="183"/>
      <c r="B4574" s="184"/>
      <c r="C4574" s="184"/>
      <c r="D4574" s="276"/>
    </row>
    <row r="4575" spans="1:4">
      <c r="A4575" s="183"/>
      <c r="B4575" s="184"/>
      <c r="C4575" s="184"/>
      <c r="D4575" s="276"/>
    </row>
    <row r="4576" spans="1:4">
      <c r="A4576" s="183"/>
      <c r="B4576" s="184"/>
      <c r="C4576" s="184"/>
      <c r="D4576" s="276"/>
    </row>
    <row r="4577" spans="1:4">
      <c r="A4577" s="183"/>
      <c r="B4577" s="184"/>
      <c r="C4577" s="184"/>
      <c r="D4577" s="276"/>
    </row>
    <row r="4578" spans="1:4">
      <c r="A4578" s="183"/>
      <c r="B4578" s="184"/>
      <c r="C4578" s="184"/>
      <c r="D4578" s="276"/>
    </row>
    <row r="4579" spans="1:4">
      <c r="A4579" s="183"/>
      <c r="B4579" s="184"/>
      <c r="C4579" s="184"/>
      <c r="D4579" s="276"/>
    </row>
    <row r="4580" spans="1:4">
      <c r="A4580" s="183"/>
      <c r="B4580" s="184"/>
      <c r="C4580" s="184"/>
      <c r="D4580" s="276"/>
    </row>
    <row r="4581" spans="1:4">
      <c r="A4581" s="183"/>
      <c r="B4581" s="184"/>
      <c r="C4581" s="184"/>
      <c r="D4581" s="276"/>
    </row>
    <row r="4582" spans="1:4">
      <c r="A4582" s="183"/>
      <c r="B4582" s="184"/>
      <c r="C4582" s="184"/>
      <c r="D4582" s="276"/>
    </row>
    <row r="4583" spans="1:4">
      <c r="A4583" s="183"/>
      <c r="B4583" s="184"/>
      <c r="C4583" s="184"/>
      <c r="D4583" s="276"/>
    </row>
    <row r="4584" spans="1:4">
      <c r="A4584" s="183"/>
      <c r="B4584" s="184"/>
      <c r="C4584" s="184"/>
      <c r="D4584" s="276"/>
    </row>
    <row r="4585" spans="1:4">
      <c r="A4585" s="183"/>
      <c r="B4585" s="184"/>
      <c r="C4585" s="184"/>
      <c r="D4585" s="276"/>
    </row>
    <row r="4586" spans="1:4">
      <c r="A4586" s="183"/>
      <c r="B4586" s="184"/>
      <c r="C4586" s="184"/>
      <c r="D4586" s="276"/>
    </row>
    <row r="4587" spans="1:4">
      <c r="A4587" s="183"/>
      <c r="B4587" s="184"/>
      <c r="C4587" s="184"/>
      <c r="D4587" s="276"/>
    </row>
    <row r="4588" spans="1:4">
      <c r="A4588" s="183"/>
      <c r="B4588" s="184"/>
      <c r="C4588" s="184"/>
      <c r="D4588" s="276"/>
    </row>
    <row r="4589" spans="1:4">
      <c r="A4589" s="183"/>
      <c r="B4589" s="184"/>
      <c r="C4589" s="184"/>
      <c r="D4589" s="276"/>
    </row>
    <row r="4590" spans="1:4">
      <c r="A4590" s="183"/>
      <c r="B4590" s="184"/>
      <c r="C4590" s="184"/>
      <c r="D4590" s="276"/>
    </row>
    <row r="4591" spans="1:4">
      <c r="A4591" s="183"/>
      <c r="B4591" s="184"/>
      <c r="C4591" s="184"/>
      <c r="D4591" s="276"/>
    </row>
    <row r="4592" spans="1:4">
      <c r="A4592" s="183"/>
      <c r="B4592" s="184"/>
      <c r="C4592" s="184"/>
      <c r="D4592" s="276"/>
    </row>
    <row r="4593" spans="1:4">
      <c r="A4593" s="183"/>
      <c r="B4593" s="184"/>
      <c r="C4593" s="184"/>
      <c r="D4593" s="276"/>
    </row>
    <row r="4594" spans="1:4">
      <c r="A4594" s="183"/>
      <c r="B4594" s="184"/>
      <c r="C4594" s="184"/>
      <c r="D4594" s="276"/>
    </row>
    <row r="4595" spans="1:4">
      <c r="A4595" s="183"/>
      <c r="B4595" s="184"/>
      <c r="C4595" s="184"/>
      <c r="D4595" s="276"/>
    </row>
    <row r="4596" spans="1:4">
      <c r="A4596" s="183"/>
      <c r="B4596" s="184"/>
      <c r="C4596" s="184"/>
      <c r="D4596" s="276"/>
    </row>
    <row r="4597" spans="1:4">
      <c r="A4597" s="183"/>
      <c r="B4597" s="184"/>
      <c r="C4597" s="184"/>
      <c r="D4597" s="276"/>
    </row>
    <row r="4598" spans="1:4">
      <c r="A4598" s="183"/>
      <c r="B4598" s="184"/>
      <c r="C4598" s="184"/>
      <c r="D4598" s="276"/>
    </row>
    <row r="4599" spans="1:4">
      <c r="A4599" s="183"/>
      <c r="B4599" s="184"/>
      <c r="C4599" s="184"/>
      <c r="D4599" s="276"/>
    </row>
    <row r="4600" spans="1:4">
      <c r="A4600" s="183"/>
      <c r="B4600" s="184"/>
      <c r="C4600" s="184"/>
      <c r="D4600" s="276"/>
    </row>
    <row r="4601" spans="1:4">
      <c r="A4601" s="183"/>
      <c r="B4601" s="184"/>
      <c r="C4601" s="184"/>
      <c r="D4601" s="276"/>
    </row>
    <row r="4602" spans="1:4">
      <c r="A4602" s="183"/>
      <c r="B4602" s="184"/>
      <c r="C4602" s="184"/>
      <c r="D4602" s="276"/>
    </row>
    <row r="4603" spans="1:4">
      <c r="A4603" s="183"/>
      <c r="B4603" s="184"/>
      <c r="C4603" s="184"/>
      <c r="D4603" s="276"/>
    </row>
    <row r="4604" spans="1:4">
      <c r="A4604" s="183"/>
      <c r="B4604" s="184"/>
      <c r="C4604" s="184"/>
      <c r="D4604" s="276"/>
    </row>
    <row r="4605" spans="1:4">
      <c r="A4605" s="183"/>
      <c r="B4605" s="184"/>
      <c r="C4605" s="184"/>
      <c r="D4605" s="276"/>
    </row>
    <row r="4606" spans="1:4">
      <c r="A4606" s="183"/>
      <c r="B4606" s="184"/>
      <c r="C4606" s="184"/>
      <c r="D4606" s="276"/>
    </row>
    <row r="4607" spans="1:4">
      <c r="A4607" s="183"/>
      <c r="B4607" s="184"/>
      <c r="C4607" s="184"/>
      <c r="D4607" s="276"/>
    </row>
    <row r="4608" spans="1:4">
      <c r="A4608" s="183"/>
      <c r="B4608" s="184"/>
      <c r="C4608" s="184"/>
      <c r="D4608" s="276"/>
    </row>
    <row r="4609" spans="1:4">
      <c r="A4609" s="183"/>
      <c r="B4609" s="184"/>
      <c r="C4609" s="184"/>
      <c r="D4609" s="276"/>
    </row>
    <row r="4610" spans="1:4">
      <c r="A4610" s="183"/>
      <c r="B4610" s="184"/>
      <c r="C4610" s="184"/>
      <c r="D4610" s="276"/>
    </row>
    <row r="4611" spans="1:4">
      <c r="A4611" s="183"/>
      <c r="B4611" s="184"/>
      <c r="C4611" s="184"/>
      <c r="D4611" s="276"/>
    </row>
    <row r="4612" spans="1:4">
      <c r="A4612" s="183"/>
      <c r="B4612" s="184"/>
      <c r="C4612" s="184"/>
      <c r="D4612" s="276"/>
    </row>
    <row r="4613" spans="1:4">
      <c r="A4613" s="183"/>
      <c r="B4613" s="184"/>
      <c r="C4613" s="184"/>
      <c r="D4613" s="276"/>
    </row>
    <row r="4614" spans="1:4">
      <c r="A4614" s="183"/>
      <c r="B4614" s="184"/>
      <c r="C4614" s="184"/>
      <c r="D4614" s="276"/>
    </row>
    <row r="4615" spans="1:4">
      <c r="A4615" s="183"/>
      <c r="B4615" s="184"/>
      <c r="C4615" s="184"/>
      <c r="D4615" s="276"/>
    </row>
    <row r="4616" spans="1:4">
      <c r="A4616" s="183"/>
      <c r="B4616" s="184"/>
      <c r="C4616" s="184"/>
      <c r="D4616" s="276"/>
    </row>
    <row r="4617" spans="1:4">
      <c r="A4617" s="183"/>
      <c r="B4617" s="184"/>
      <c r="C4617" s="184"/>
      <c r="D4617" s="276"/>
    </row>
    <row r="4618" spans="1:4">
      <c r="A4618" s="183"/>
      <c r="B4618" s="184"/>
      <c r="C4618" s="184"/>
      <c r="D4618" s="276"/>
    </row>
    <row r="4619" spans="1:4">
      <c r="A4619" s="183"/>
      <c r="B4619" s="184"/>
      <c r="C4619" s="184"/>
      <c r="D4619" s="276"/>
    </row>
    <row r="4620" spans="1:4">
      <c r="A4620" s="183"/>
      <c r="B4620" s="184"/>
      <c r="C4620" s="184"/>
      <c r="D4620" s="276"/>
    </row>
    <row r="4621" spans="1:4">
      <c r="A4621" s="183"/>
      <c r="B4621" s="184"/>
      <c r="C4621" s="184"/>
      <c r="D4621" s="276"/>
    </row>
    <row r="4622" spans="1:4">
      <c r="A4622" s="183"/>
      <c r="B4622" s="184"/>
      <c r="C4622" s="184"/>
      <c r="D4622" s="276"/>
    </row>
    <row r="4623" spans="1:4">
      <c r="A4623" s="183"/>
      <c r="B4623" s="184"/>
      <c r="C4623" s="184"/>
      <c r="D4623" s="276"/>
    </row>
    <row r="4624" spans="1:4">
      <c r="A4624" s="183"/>
      <c r="B4624" s="184"/>
      <c r="C4624" s="184"/>
      <c r="D4624" s="276"/>
    </row>
    <row r="4625" spans="1:4">
      <c r="A4625" s="183"/>
      <c r="B4625" s="184"/>
      <c r="C4625" s="184"/>
      <c r="D4625" s="276"/>
    </row>
    <row r="4626" spans="1:4">
      <c r="A4626" s="183"/>
      <c r="B4626" s="184"/>
      <c r="C4626" s="184"/>
      <c r="D4626" s="276"/>
    </row>
    <row r="4627" spans="1:4">
      <c r="A4627" s="183"/>
      <c r="B4627" s="184"/>
      <c r="C4627" s="184"/>
      <c r="D4627" s="276"/>
    </row>
    <row r="4628" spans="1:4">
      <c r="A4628" s="183"/>
      <c r="B4628" s="184"/>
      <c r="C4628" s="184"/>
      <c r="D4628" s="276"/>
    </row>
    <row r="4629" spans="1:4">
      <c r="A4629" s="183"/>
      <c r="B4629" s="184"/>
      <c r="C4629" s="184"/>
      <c r="D4629" s="276"/>
    </row>
    <row r="4630" spans="1:4">
      <c r="A4630" s="183"/>
      <c r="B4630" s="184"/>
      <c r="C4630" s="184"/>
      <c r="D4630" s="276"/>
    </row>
    <row r="4631" spans="1:4">
      <c r="A4631" s="183"/>
      <c r="B4631" s="184"/>
      <c r="C4631" s="184"/>
      <c r="D4631" s="276"/>
    </row>
    <row r="4632" spans="1:4">
      <c r="A4632" s="183"/>
      <c r="B4632" s="184"/>
      <c r="C4632" s="184"/>
      <c r="D4632" s="276"/>
    </row>
    <row r="4633" spans="1:4">
      <c r="A4633" s="183"/>
      <c r="B4633" s="184"/>
      <c r="C4633" s="184"/>
      <c r="D4633" s="276"/>
    </row>
    <row r="4634" spans="1:4">
      <c r="A4634" s="183"/>
      <c r="B4634" s="184"/>
      <c r="C4634" s="184"/>
      <c r="D4634" s="276"/>
    </row>
    <row r="4635" spans="1:4">
      <c r="A4635" s="183"/>
      <c r="B4635" s="184"/>
      <c r="C4635" s="184"/>
      <c r="D4635" s="276"/>
    </row>
    <row r="4636" spans="1:4">
      <c r="A4636" s="183"/>
      <c r="B4636" s="184"/>
      <c r="C4636" s="184"/>
      <c r="D4636" s="276"/>
    </row>
    <row r="4637" spans="1:4">
      <c r="A4637" s="183"/>
      <c r="B4637" s="184"/>
      <c r="C4637" s="184"/>
      <c r="D4637" s="276"/>
    </row>
    <row r="4638" spans="1:4">
      <c r="A4638" s="183"/>
      <c r="B4638" s="184"/>
      <c r="C4638" s="184"/>
      <c r="D4638" s="276"/>
    </row>
    <row r="4639" spans="1:4">
      <c r="A4639" s="183"/>
      <c r="B4639" s="184"/>
      <c r="C4639" s="184"/>
      <c r="D4639" s="276"/>
    </row>
    <row r="4640" spans="1:4">
      <c r="A4640" s="183"/>
      <c r="B4640" s="184"/>
      <c r="C4640" s="184"/>
      <c r="D4640" s="276"/>
    </row>
    <row r="4641" spans="1:4">
      <c r="A4641" s="183"/>
      <c r="B4641" s="184"/>
      <c r="C4641" s="184"/>
      <c r="D4641" s="276"/>
    </row>
    <row r="4642" spans="1:4">
      <c r="A4642" s="183"/>
      <c r="B4642" s="184"/>
      <c r="C4642" s="184"/>
      <c r="D4642" s="276"/>
    </row>
    <row r="4643" spans="1:4">
      <c r="A4643" s="183"/>
      <c r="B4643" s="184"/>
      <c r="C4643" s="184"/>
      <c r="D4643" s="276"/>
    </row>
    <row r="4644" spans="1:4">
      <c r="A4644" s="183"/>
      <c r="B4644" s="184"/>
      <c r="C4644" s="184"/>
      <c r="D4644" s="276"/>
    </row>
    <row r="4645" spans="1:4">
      <c r="A4645" s="183"/>
      <c r="B4645" s="184"/>
      <c r="C4645" s="184"/>
      <c r="D4645" s="276"/>
    </row>
    <row r="4646" spans="1:4">
      <c r="A4646" s="183"/>
      <c r="B4646" s="184"/>
      <c r="C4646" s="184"/>
      <c r="D4646" s="276"/>
    </row>
    <row r="4647" spans="1:4">
      <c r="A4647" s="183"/>
      <c r="B4647" s="184"/>
      <c r="C4647" s="184"/>
      <c r="D4647" s="276"/>
    </row>
    <row r="4648" spans="1:4">
      <c r="A4648" s="183"/>
      <c r="B4648" s="184"/>
      <c r="C4648" s="184"/>
      <c r="D4648" s="276"/>
    </row>
    <row r="4649" spans="1:4">
      <c r="A4649" s="183"/>
      <c r="B4649" s="184"/>
      <c r="C4649" s="184"/>
      <c r="D4649" s="276"/>
    </row>
    <row r="4650" spans="1:4">
      <c r="A4650" s="183"/>
      <c r="B4650" s="184"/>
      <c r="C4650" s="184"/>
      <c r="D4650" s="276"/>
    </row>
    <row r="4651" spans="1:4">
      <c r="A4651" s="183"/>
      <c r="B4651" s="184"/>
      <c r="C4651" s="184"/>
      <c r="D4651" s="276"/>
    </row>
    <row r="4652" spans="1:4">
      <c r="A4652" s="183"/>
      <c r="B4652" s="184"/>
      <c r="C4652" s="184"/>
      <c r="D4652" s="276"/>
    </row>
    <row r="4653" spans="1:4">
      <c r="A4653" s="183"/>
      <c r="B4653" s="184"/>
      <c r="C4653" s="184"/>
      <c r="D4653" s="276"/>
    </row>
    <row r="4654" spans="1:4">
      <c r="A4654" s="183"/>
      <c r="B4654" s="184"/>
      <c r="C4654" s="184"/>
      <c r="D4654" s="276"/>
    </row>
    <row r="4655" spans="1:4">
      <c r="A4655" s="183"/>
      <c r="B4655" s="184"/>
      <c r="C4655" s="184"/>
      <c r="D4655" s="276"/>
    </row>
    <row r="4656" spans="1:4">
      <c r="A4656" s="183"/>
      <c r="B4656" s="184"/>
      <c r="C4656" s="184"/>
      <c r="D4656" s="276"/>
    </row>
    <row r="4657" spans="1:4">
      <c r="A4657" s="183"/>
      <c r="B4657" s="184"/>
      <c r="C4657" s="184"/>
      <c r="D4657" s="276"/>
    </row>
    <row r="4658" spans="1:4">
      <c r="A4658" s="183"/>
      <c r="B4658" s="184"/>
      <c r="C4658" s="184"/>
      <c r="D4658" s="276"/>
    </row>
    <row r="4659" spans="1:4">
      <c r="A4659" s="183"/>
      <c r="B4659" s="184"/>
      <c r="C4659" s="184"/>
      <c r="D4659" s="276"/>
    </row>
    <row r="4660" spans="1:4">
      <c r="A4660" s="183"/>
      <c r="B4660" s="184"/>
      <c r="C4660" s="184"/>
      <c r="D4660" s="276"/>
    </row>
    <row r="4661" spans="1:4">
      <c r="A4661" s="183"/>
      <c r="B4661" s="184"/>
      <c r="C4661" s="184"/>
      <c r="D4661" s="276"/>
    </row>
    <row r="4662" spans="1:4">
      <c r="A4662" s="183"/>
      <c r="B4662" s="184"/>
      <c r="C4662" s="184"/>
      <c r="D4662" s="276"/>
    </row>
    <row r="4663" spans="1:4">
      <c r="A4663" s="183"/>
      <c r="B4663" s="184"/>
      <c r="C4663" s="184"/>
      <c r="D4663" s="276"/>
    </row>
    <row r="4664" spans="1:4">
      <c r="A4664" s="183"/>
      <c r="B4664" s="184"/>
      <c r="C4664" s="184"/>
      <c r="D4664" s="276"/>
    </row>
    <row r="4665" spans="1:4">
      <c r="A4665" s="183"/>
      <c r="B4665" s="184"/>
      <c r="C4665" s="184"/>
      <c r="D4665" s="276"/>
    </row>
    <row r="4666" spans="1:4">
      <c r="A4666" s="183"/>
      <c r="B4666" s="184"/>
      <c r="C4666" s="184"/>
      <c r="D4666" s="276"/>
    </row>
    <row r="4667" spans="1:4">
      <c r="A4667" s="183"/>
      <c r="B4667" s="184"/>
      <c r="C4667" s="184"/>
      <c r="D4667" s="276"/>
    </row>
    <row r="4668" spans="1:4">
      <c r="A4668" s="183"/>
      <c r="B4668" s="184"/>
      <c r="C4668" s="184"/>
      <c r="D4668" s="276"/>
    </row>
    <row r="4669" spans="1:4">
      <c r="A4669" s="183"/>
      <c r="B4669" s="184"/>
      <c r="C4669" s="184"/>
      <c r="D4669" s="276"/>
    </row>
    <row r="4670" spans="1:4">
      <c r="A4670" s="183"/>
      <c r="B4670" s="184"/>
      <c r="C4670" s="184"/>
      <c r="D4670" s="276"/>
    </row>
    <row r="4671" spans="1:4">
      <c r="A4671" s="183"/>
      <c r="B4671" s="184"/>
      <c r="C4671" s="184"/>
      <c r="D4671" s="276"/>
    </row>
    <row r="4672" spans="1:4">
      <c r="A4672" s="183"/>
      <c r="B4672" s="184"/>
      <c r="C4672" s="184"/>
      <c r="D4672" s="276"/>
    </row>
    <row r="4673" spans="1:4">
      <c r="A4673" s="183"/>
      <c r="B4673" s="184"/>
      <c r="C4673" s="184"/>
      <c r="D4673" s="276"/>
    </row>
    <row r="4674" spans="1:4">
      <c r="A4674" s="183"/>
      <c r="B4674" s="184"/>
      <c r="C4674" s="184"/>
      <c r="D4674" s="276"/>
    </row>
    <row r="4675" spans="1:4">
      <c r="A4675" s="183"/>
      <c r="B4675" s="184"/>
      <c r="C4675" s="184"/>
      <c r="D4675" s="276"/>
    </row>
    <row r="4676" spans="1:4">
      <c r="A4676" s="183"/>
      <c r="B4676" s="184"/>
      <c r="C4676" s="184"/>
      <c r="D4676" s="276"/>
    </row>
    <row r="4677" spans="1:4">
      <c r="A4677" s="183"/>
      <c r="B4677" s="184"/>
      <c r="C4677" s="184"/>
      <c r="D4677" s="276"/>
    </row>
    <row r="4678" spans="1:4">
      <c r="A4678" s="183"/>
      <c r="B4678" s="184"/>
      <c r="C4678" s="184"/>
      <c r="D4678" s="276"/>
    </row>
    <row r="4679" spans="1:4">
      <c r="A4679" s="183"/>
      <c r="B4679" s="184"/>
      <c r="C4679" s="184"/>
      <c r="D4679" s="276"/>
    </row>
    <row r="4680" spans="1:4">
      <c r="A4680" s="183"/>
      <c r="B4680" s="184"/>
      <c r="C4680" s="184"/>
      <c r="D4680" s="276"/>
    </row>
    <row r="4681" spans="1:4">
      <c r="A4681" s="183"/>
      <c r="B4681" s="184"/>
      <c r="C4681" s="184"/>
      <c r="D4681" s="276"/>
    </row>
    <row r="4682" spans="1:4">
      <c r="A4682" s="183"/>
      <c r="B4682" s="184"/>
      <c r="C4682" s="184"/>
      <c r="D4682" s="276"/>
    </row>
    <row r="4683" spans="1:4">
      <c r="A4683" s="183"/>
      <c r="B4683" s="184"/>
      <c r="C4683" s="184"/>
      <c r="D4683" s="276"/>
    </row>
    <row r="4684" spans="1:4">
      <c r="A4684" s="183"/>
      <c r="B4684" s="184"/>
      <c r="C4684" s="184"/>
      <c r="D4684" s="276"/>
    </row>
    <row r="4685" spans="1:4">
      <c r="A4685" s="183"/>
      <c r="B4685" s="184"/>
      <c r="C4685" s="184"/>
      <c r="D4685" s="276"/>
    </row>
    <row r="4686" spans="1:4">
      <c r="A4686" s="183"/>
      <c r="B4686" s="184"/>
      <c r="C4686" s="184"/>
      <c r="D4686" s="276"/>
    </row>
    <row r="4687" spans="1:4">
      <c r="A4687" s="183"/>
      <c r="B4687" s="184"/>
      <c r="C4687" s="184"/>
      <c r="D4687" s="276"/>
    </row>
    <row r="4688" spans="1:4">
      <c r="A4688" s="183"/>
      <c r="B4688" s="184"/>
      <c r="C4688" s="184"/>
      <c r="D4688" s="276"/>
    </row>
    <row r="4689" spans="1:4">
      <c r="A4689" s="183"/>
      <c r="B4689" s="184"/>
      <c r="C4689" s="184"/>
      <c r="D4689" s="276"/>
    </row>
    <row r="4690" spans="1:4">
      <c r="A4690" s="183"/>
      <c r="B4690" s="184"/>
      <c r="C4690" s="184"/>
      <c r="D4690" s="276"/>
    </row>
    <row r="4691" spans="1:4">
      <c r="A4691" s="183"/>
      <c r="B4691" s="184"/>
      <c r="C4691" s="184"/>
      <c r="D4691" s="276"/>
    </row>
    <row r="4692" spans="1:4">
      <c r="A4692" s="183"/>
      <c r="B4692" s="184"/>
      <c r="C4692" s="184"/>
      <c r="D4692" s="276"/>
    </row>
    <row r="4693" spans="1:4">
      <c r="A4693" s="183"/>
      <c r="B4693" s="184"/>
      <c r="C4693" s="184"/>
      <c r="D4693" s="276"/>
    </row>
    <row r="4694" spans="1:4">
      <c r="A4694" s="183"/>
      <c r="B4694" s="184"/>
      <c r="C4694" s="184"/>
      <c r="D4694" s="276"/>
    </row>
    <row r="4695" spans="1:4">
      <c r="A4695" s="183"/>
      <c r="B4695" s="184"/>
      <c r="C4695" s="184"/>
      <c r="D4695" s="276"/>
    </row>
    <row r="4696" spans="1:4">
      <c r="A4696" s="183"/>
      <c r="B4696" s="184"/>
      <c r="C4696" s="184"/>
      <c r="D4696" s="276"/>
    </row>
    <row r="4697" spans="1:4">
      <c r="A4697" s="183"/>
      <c r="B4697" s="184"/>
      <c r="C4697" s="184"/>
      <c r="D4697" s="276"/>
    </row>
    <row r="4698" spans="1:4">
      <c r="A4698" s="183"/>
      <c r="B4698" s="184"/>
      <c r="C4698" s="184"/>
      <c r="D4698" s="276"/>
    </row>
    <row r="4699" spans="1:4">
      <c r="A4699" s="183"/>
      <c r="B4699" s="184"/>
      <c r="C4699" s="184"/>
      <c r="D4699" s="276"/>
    </row>
    <row r="4700" spans="1:4">
      <c r="A4700" s="183"/>
      <c r="B4700" s="184"/>
      <c r="C4700" s="184"/>
      <c r="D4700" s="276"/>
    </row>
    <row r="4701" spans="1:4">
      <c r="A4701" s="183"/>
      <c r="B4701" s="184"/>
      <c r="C4701" s="184"/>
      <c r="D4701" s="276"/>
    </row>
    <row r="4702" spans="1:4">
      <c r="A4702" s="183"/>
      <c r="B4702" s="184"/>
      <c r="C4702" s="184"/>
      <c r="D4702" s="276"/>
    </row>
    <row r="4703" spans="1:4">
      <c r="A4703" s="183"/>
      <c r="B4703" s="184"/>
      <c r="C4703" s="184"/>
      <c r="D4703" s="276"/>
    </row>
    <row r="4704" spans="1:4">
      <c r="A4704" s="183"/>
      <c r="B4704" s="184"/>
      <c r="C4704" s="184"/>
      <c r="D4704" s="276"/>
    </row>
    <row r="4705" spans="1:4">
      <c r="A4705" s="183"/>
      <c r="B4705" s="184"/>
      <c r="C4705" s="184"/>
      <c r="D4705" s="276"/>
    </row>
    <row r="4706" spans="1:4">
      <c r="A4706" s="183"/>
      <c r="B4706" s="184"/>
      <c r="C4706" s="184"/>
      <c r="D4706" s="276"/>
    </row>
    <row r="4707" spans="1:4">
      <c r="A4707" s="183"/>
      <c r="B4707" s="184"/>
      <c r="C4707" s="184"/>
      <c r="D4707" s="276"/>
    </row>
    <row r="4708" spans="1:4">
      <c r="A4708" s="183"/>
      <c r="B4708" s="184"/>
      <c r="C4708" s="184"/>
      <c r="D4708" s="276"/>
    </row>
    <row r="4709" spans="1:4">
      <c r="A4709" s="183"/>
      <c r="B4709" s="184"/>
      <c r="C4709" s="184"/>
      <c r="D4709" s="276"/>
    </row>
    <row r="4710" spans="1:4">
      <c r="A4710" s="183"/>
      <c r="B4710" s="184"/>
      <c r="C4710" s="184"/>
      <c r="D4710" s="276"/>
    </row>
    <row r="4711" spans="1:4">
      <c r="A4711" s="183"/>
      <c r="B4711" s="184"/>
      <c r="C4711" s="184"/>
      <c r="D4711" s="276"/>
    </row>
    <row r="4712" spans="1:4">
      <c r="A4712" s="183"/>
      <c r="B4712" s="184"/>
      <c r="C4712" s="184"/>
      <c r="D4712" s="276"/>
    </row>
    <row r="4713" spans="1:4">
      <c r="A4713" s="183"/>
      <c r="B4713" s="184"/>
      <c r="C4713" s="184"/>
      <c r="D4713" s="276"/>
    </row>
    <row r="4714" spans="1:4">
      <c r="A4714" s="183"/>
      <c r="B4714" s="184"/>
      <c r="C4714" s="184"/>
      <c r="D4714" s="276"/>
    </row>
    <row r="4715" spans="1:4">
      <c r="A4715" s="183"/>
      <c r="B4715" s="184"/>
      <c r="C4715" s="184"/>
      <c r="D4715" s="276"/>
    </row>
    <row r="4716" spans="1:4">
      <c r="A4716" s="183"/>
      <c r="B4716" s="184"/>
      <c r="C4716" s="184"/>
      <c r="D4716" s="276"/>
    </row>
    <row r="4717" spans="1:4">
      <c r="A4717" s="183"/>
      <c r="B4717" s="184"/>
      <c r="C4717" s="184"/>
      <c r="D4717" s="276"/>
    </row>
    <row r="4718" spans="1:4">
      <c r="A4718" s="183"/>
      <c r="B4718" s="184"/>
      <c r="C4718" s="184"/>
      <c r="D4718" s="276"/>
    </row>
    <row r="4719" spans="1:4">
      <c r="A4719" s="183"/>
      <c r="B4719" s="184"/>
      <c r="C4719" s="184"/>
      <c r="D4719" s="276"/>
    </row>
    <row r="4720" spans="1:4">
      <c r="A4720" s="183"/>
      <c r="B4720" s="184"/>
      <c r="C4720" s="184"/>
      <c r="D4720" s="276"/>
    </row>
    <row r="4721" spans="1:4">
      <c r="A4721" s="183"/>
      <c r="B4721" s="184"/>
      <c r="C4721" s="184"/>
      <c r="D4721" s="276"/>
    </row>
    <row r="4722" spans="1:4">
      <c r="A4722" s="183"/>
      <c r="B4722" s="184"/>
      <c r="C4722" s="184"/>
      <c r="D4722" s="276"/>
    </row>
    <row r="4723" spans="1:4">
      <c r="A4723" s="183"/>
      <c r="B4723" s="184"/>
      <c r="C4723" s="184"/>
      <c r="D4723" s="276"/>
    </row>
    <row r="4724" spans="1:4">
      <c r="A4724" s="183"/>
      <c r="B4724" s="184"/>
      <c r="C4724" s="184"/>
      <c r="D4724" s="276"/>
    </row>
    <row r="4725" spans="1:4">
      <c r="A4725" s="183"/>
      <c r="B4725" s="184"/>
      <c r="C4725" s="184"/>
      <c r="D4725" s="276"/>
    </row>
    <row r="4726" spans="1:4">
      <c r="A4726" s="183"/>
      <c r="B4726" s="184"/>
      <c r="C4726" s="184"/>
      <c r="D4726" s="276"/>
    </row>
    <row r="4727" spans="1:4">
      <c r="A4727" s="183"/>
      <c r="B4727" s="184"/>
      <c r="C4727" s="184"/>
      <c r="D4727" s="276"/>
    </row>
    <row r="4728" spans="1:4">
      <c r="A4728" s="183"/>
      <c r="B4728" s="184"/>
      <c r="C4728" s="184"/>
      <c r="D4728" s="276"/>
    </row>
    <row r="4729" spans="1:4">
      <c r="A4729" s="183"/>
      <c r="B4729" s="184"/>
      <c r="C4729" s="184"/>
      <c r="D4729" s="276"/>
    </row>
    <row r="4730" spans="1:4">
      <c r="A4730" s="183"/>
      <c r="B4730" s="184"/>
      <c r="C4730" s="184"/>
      <c r="D4730" s="276"/>
    </row>
    <row r="4731" spans="1:4">
      <c r="A4731" s="183"/>
      <c r="B4731" s="184"/>
      <c r="C4731" s="184"/>
      <c r="D4731" s="276"/>
    </row>
    <row r="4732" spans="1:4">
      <c r="A4732" s="183"/>
      <c r="B4732" s="184"/>
      <c r="C4732" s="184"/>
      <c r="D4732" s="276"/>
    </row>
    <row r="4733" spans="1:4">
      <c r="A4733" s="183"/>
      <c r="B4733" s="184"/>
      <c r="C4733" s="184"/>
      <c r="D4733" s="276"/>
    </row>
    <row r="4734" spans="1:4">
      <c r="A4734" s="183"/>
      <c r="B4734" s="184"/>
      <c r="C4734" s="184"/>
      <c r="D4734" s="276"/>
    </row>
    <row r="4735" spans="1:4">
      <c r="A4735" s="183"/>
      <c r="B4735" s="184"/>
      <c r="C4735" s="184"/>
      <c r="D4735" s="276"/>
    </row>
    <row r="4736" spans="1:4">
      <c r="A4736" s="183"/>
      <c r="B4736" s="184"/>
      <c r="C4736" s="184"/>
      <c r="D4736" s="276"/>
    </row>
    <row r="4737" spans="1:4">
      <c r="A4737" s="183"/>
      <c r="B4737" s="184"/>
      <c r="C4737" s="184"/>
      <c r="D4737" s="276"/>
    </row>
    <row r="4738" spans="1:4">
      <c r="A4738" s="183"/>
      <c r="B4738" s="184"/>
      <c r="C4738" s="184"/>
      <c r="D4738" s="276"/>
    </row>
    <row r="4739" spans="1:4">
      <c r="A4739" s="183"/>
      <c r="B4739" s="184"/>
      <c r="C4739" s="184"/>
      <c r="D4739" s="276"/>
    </row>
    <row r="4740" spans="1:4">
      <c r="A4740" s="183"/>
      <c r="B4740" s="184"/>
      <c r="C4740" s="184"/>
      <c r="D4740" s="276"/>
    </row>
    <row r="4741" spans="1:4">
      <c r="A4741" s="183"/>
      <c r="B4741" s="184"/>
      <c r="C4741" s="184"/>
      <c r="D4741" s="276"/>
    </row>
    <row r="4742" spans="1:4">
      <c r="A4742" s="183"/>
      <c r="B4742" s="184"/>
      <c r="C4742" s="184"/>
      <c r="D4742" s="276"/>
    </row>
    <row r="4743" spans="1:4">
      <c r="A4743" s="183"/>
      <c r="B4743" s="184"/>
      <c r="C4743" s="184"/>
      <c r="D4743" s="276"/>
    </row>
    <row r="4744" spans="1:4">
      <c r="A4744" s="183"/>
      <c r="B4744" s="184"/>
      <c r="C4744" s="184"/>
      <c r="D4744" s="276"/>
    </row>
    <row r="4745" spans="1:4">
      <c r="A4745" s="183"/>
      <c r="B4745" s="184"/>
      <c r="C4745" s="184"/>
      <c r="D4745" s="276"/>
    </row>
    <row r="4746" spans="1:4">
      <c r="A4746" s="183"/>
      <c r="B4746" s="184"/>
      <c r="C4746" s="184"/>
      <c r="D4746" s="276"/>
    </row>
    <row r="4747" spans="1:4">
      <c r="A4747" s="183"/>
      <c r="B4747" s="184"/>
      <c r="C4747" s="184"/>
      <c r="D4747" s="276"/>
    </row>
    <row r="4748" spans="1:4">
      <c r="A4748" s="183"/>
      <c r="B4748" s="184"/>
      <c r="C4748" s="184"/>
      <c r="D4748" s="276"/>
    </row>
    <row r="4749" spans="1:4">
      <c r="A4749" s="183"/>
      <c r="B4749" s="184"/>
      <c r="C4749" s="184"/>
      <c r="D4749" s="276"/>
    </row>
    <row r="4750" spans="1:4">
      <c r="A4750" s="183"/>
      <c r="B4750" s="184"/>
      <c r="C4750" s="184"/>
      <c r="D4750" s="276"/>
    </row>
    <row r="4751" spans="1:4">
      <c r="A4751" s="183"/>
      <c r="B4751" s="184"/>
      <c r="C4751" s="184"/>
      <c r="D4751" s="276"/>
    </row>
    <row r="4752" spans="1:4">
      <c r="A4752" s="183"/>
      <c r="B4752" s="184"/>
      <c r="C4752" s="184"/>
      <c r="D4752" s="276"/>
    </row>
    <row r="4753" spans="1:4">
      <c r="A4753" s="183"/>
      <c r="B4753" s="184"/>
      <c r="C4753" s="184"/>
      <c r="D4753" s="276"/>
    </row>
    <row r="4754" spans="1:4">
      <c r="A4754" s="183"/>
      <c r="B4754" s="184"/>
      <c r="C4754" s="184"/>
      <c r="D4754" s="276"/>
    </row>
    <row r="4755" spans="1:4">
      <c r="A4755" s="183"/>
      <c r="B4755" s="184"/>
      <c r="C4755" s="184"/>
      <c r="D4755" s="276"/>
    </row>
    <row r="4756" spans="1:4">
      <c r="A4756" s="183"/>
      <c r="B4756" s="184"/>
      <c r="C4756" s="184"/>
      <c r="D4756" s="276"/>
    </row>
    <row r="4757" spans="1:4">
      <c r="A4757" s="183"/>
      <c r="B4757" s="184"/>
      <c r="C4757" s="184"/>
      <c r="D4757" s="276"/>
    </row>
    <row r="4758" spans="1:4">
      <c r="A4758" s="183"/>
      <c r="B4758" s="184"/>
      <c r="C4758" s="184"/>
      <c r="D4758" s="276"/>
    </row>
    <row r="4759" spans="1:4">
      <c r="A4759" s="183"/>
      <c r="B4759" s="184"/>
      <c r="C4759" s="184"/>
      <c r="D4759" s="276"/>
    </row>
    <row r="4760" spans="1:4">
      <c r="A4760" s="183"/>
      <c r="B4760" s="184"/>
      <c r="C4760" s="184"/>
      <c r="D4760" s="276"/>
    </row>
    <row r="4761" spans="1:4">
      <c r="A4761" s="183"/>
      <c r="B4761" s="184"/>
      <c r="C4761" s="184"/>
      <c r="D4761" s="276"/>
    </row>
    <row r="4762" spans="1:4">
      <c r="A4762" s="183"/>
      <c r="B4762" s="184"/>
      <c r="C4762" s="184"/>
      <c r="D4762" s="276"/>
    </row>
    <row r="4763" spans="1:4">
      <c r="A4763" s="183"/>
      <c r="B4763" s="184"/>
      <c r="C4763" s="184"/>
      <c r="D4763" s="276"/>
    </row>
    <row r="4764" spans="1:4">
      <c r="A4764" s="183"/>
      <c r="B4764" s="184"/>
      <c r="C4764" s="184"/>
      <c r="D4764" s="276"/>
    </row>
    <row r="4765" spans="1:4">
      <c r="A4765" s="183"/>
      <c r="B4765" s="184"/>
      <c r="C4765" s="184"/>
      <c r="D4765" s="276"/>
    </row>
    <row r="4766" spans="1:4">
      <c r="A4766" s="183"/>
      <c r="B4766" s="184"/>
      <c r="C4766" s="184"/>
      <c r="D4766" s="276"/>
    </row>
    <row r="4767" spans="1:4">
      <c r="A4767" s="183"/>
      <c r="B4767" s="184"/>
      <c r="C4767" s="184"/>
      <c r="D4767" s="276"/>
    </row>
    <row r="4768" spans="1:4">
      <c r="A4768" s="183"/>
      <c r="B4768" s="184"/>
      <c r="C4768" s="184"/>
      <c r="D4768" s="276"/>
    </row>
    <row r="4769" spans="1:4">
      <c r="A4769" s="183"/>
      <c r="B4769" s="184"/>
      <c r="C4769" s="184"/>
      <c r="D4769" s="276"/>
    </row>
    <row r="4770" spans="1:4">
      <c r="A4770" s="183"/>
      <c r="B4770" s="184"/>
      <c r="C4770" s="184"/>
      <c r="D4770" s="276"/>
    </row>
    <row r="4771" spans="1:4">
      <c r="A4771" s="183"/>
      <c r="B4771" s="184"/>
      <c r="C4771" s="184"/>
      <c r="D4771" s="276"/>
    </row>
    <row r="4772" spans="1:4">
      <c r="A4772" s="183"/>
      <c r="B4772" s="184"/>
      <c r="C4772" s="184"/>
      <c r="D4772" s="276"/>
    </row>
    <row r="4773" spans="1:4">
      <c r="A4773" s="183"/>
      <c r="B4773" s="184"/>
      <c r="C4773" s="184"/>
      <c r="D4773" s="276"/>
    </row>
    <row r="4774" spans="1:4">
      <c r="A4774" s="183"/>
      <c r="B4774" s="184"/>
      <c r="C4774" s="184"/>
      <c r="D4774" s="276"/>
    </row>
    <row r="4775" spans="1:4">
      <c r="A4775" s="183"/>
      <c r="B4775" s="184"/>
      <c r="C4775" s="184"/>
      <c r="D4775" s="276"/>
    </row>
    <row r="4776" spans="1:4">
      <c r="A4776" s="183"/>
      <c r="B4776" s="184"/>
      <c r="C4776" s="184"/>
      <c r="D4776" s="276"/>
    </row>
    <row r="4777" spans="1:4">
      <c r="A4777" s="183"/>
      <c r="B4777" s="184"/>
      <c r="C4777" s="184"/>
      <c r="D4777" s="276"/>
    </row>
    <row r="4778" spans="1:4">
      <c r="A4778" s="183"/>
      <c r="B4778" s="184"/>
      <c r="C4778" s="184"/>
      <c r="D4778" s="276"/>
    </row>
    <row r="4779" spans="1:4">
      <c r="A4779" s="183"/>
      <c r="B4779" s="184"/>
      <c r="C4779" s="184"/>
      <c r="D4779" s="276"/>
    </row>
    <row r="4780" spans="1:4">
      <c r="A4780" s="183"/>
      <c r="B4780" s="184"/>
      <c r="C4780" s="184"/>
      <c r="D4780" s="276"/>
    </row>
    <row r="4781" spans="1:4">
      <c r="A4781" s="183"/>
      <c r="B4781" s="184"/>
      <c r="C4781" s="184"/>
      <c r="D4781" s="276"/>
    </row>
    <row r="4782" spans="1:4">
      <c r="A4782" s="183"/>
      <c r="B4782" s="184"/>
      <c r="C4782" s="184"/>
      <c r="D4782" s="276"/>
    </row>
    <row r="4783" spans="1:4">
      <c r="A4783" s="183"/>
      <c r="B4783" s="184"/>
      <c r="C4783" s="184"/>
      <c r="D4783" s="276"/>
    </row>
    <row r="4784" spans="1:4">
      <c r="A4784" s="183"/>
      <c r="B4784" s="184"/>
      <c r="C4784" s="184"/>
      <c r="D4784" s="276"/>
    </row>
    <row r="4785" spans="1:4">
      <c r="A4785" s="183"/>
      <c r="B4785" s="184"/>
      <c r="C4785" s="184"/>
      <c r="D4785" s="276"/>
    </row>
    <row r="4786" spans="1:4">
      <c r="A4786" s="183"/>
      <c r="B4786" s="184"/>
      <c r="C4786" s="184"/>
      <c r="D4786" s="276"/>
    </row>
    <row r="4787" spans="1:4">
      <c r="A4787" s="183"/>
      <c r="B4787" s="184"/>
      <c r="C4787" s="184"/>
      <c r="D4787" s="276"/>
    </row>
    <row r="4788" spans="1:4">
      <c r="A4788" s="183"/>
      <c r="B4788" s="184"/>
      <c r="C4788" s="184"/>
      <c r="D4788" s="276"/>
    </row>
    <row r="4789" spans="1:4">
      <c r="A4789" s="183"/>
      <c r="B4789" s="184"/>
      <c r="C4789" s="184"/>
      <c r="D4789" s="276"/>
    </row>
    <row r="4790" spans="1:4">
      <c r="A4790" s="183"/>
      <c r="B4790" s="184"/>
      <c r="C4790" s="184"/>
      <c r="D4790" s="276"/>
    </row>
    <row r="4791" spans="1:4">
      <c r="A4791" s="183"/>
      <c r="B4791" s="184"/>
      <c r="C4791" s="184"/>
      <c r="D4791" s="276"/>
    </row>
    <row r="4792" spans="1:4">
      <c r="A4792" s="183"/>
      <c r="B4792" s="184"/>
      <c r="C4792" s="184"/>
      <c r="D4792" s="276"/>
    </row>
    <row r="4793" spans="1:4">
      <c r="A4793" s="183"/>
      <c r="B4793" s="184"/>
      <c r="C4793" s="184"/>
      <c r="D4793" s="276"/>
    </row>
    <row r="4794" spans="1:4">
      <c r="A4794" s="183"/>
      <c r="B4794" s="184"/>
      <c r="C4794" s="184"/>
      <c r="D4794" s="276"/>
    </row>
    <row r="4795" spans="1:4">
      <c r="A4795" s="183"/>
      <c r="B4795" s="184"/>
      <c r="C4795" s="184"/>
      <c r="D4795" s="276"/>
    </row>
    <row r="4796" spans="1:4">
      <c r="A4796" s="183"/>
      <c r="B4796" s="184"/>
      <c r="C4796" s="184"/>
      <c r="D4796" s="276"/>
    </row>
    <row r="4797" spans="1:4">
      <c r="A4797" s="183"/>
      <c r="B4797" s="184"/>
      <c r="C4797" s="184"/>
      <c r="D4797" s="276"/>
    </row>
    <row r="4798" spans="1:4">
      <c r="A4798" s="183"/>
      <c r="B4798" s="184"/>
      <c r="C4798" s="184"/>
      <c r="D4798" s="276"/>
    </row>
    <row r="4799" spans="1:4">
      <c r="A4799" s="183"/>
      <c r="B4799" s="184"/>
      <c r="C4799" s="184"/>
      <c r="D4799" s="276"/>
    </row>
    <row r="4800" spans="1:4">
      <c r="A4800" s="183"/>
      <c r="B4800" s="184"/>
      <c r="C4800" s="184"/>
      <c r="D4800" s="276"/>
    </row>
    <row r="4801" spans="1:4">
      <c r="A4801" s="183"/>
      <c r="B4801" s="184"/>
      <c r="C4801" s="184"/>
      <c r="D4801" s="276"/>
    </row>
    <row r="4802" spans="1:4">
      <c r="A4802" s="183"/>
      <c r="B4802" s="184"/>
      <c r="C4802" s="184"/>
      <c r="D4802" s="276"/>
    </row>
    <row r="4803" spans="1:4">
      <c r="A4803" s="183"/>
      <c r="B4803" s="184"/>
      <c r="C4803" s="184"/>
      <c r="D4803" s="276"/>
    </row>
    <row r="4804" spans="1:4">
      <c r="A4804" s="183"/>
      <c r="B4804" s="184"/>
      <c r="C4804" s="184"/>
      <c r="D4804" s="276"/>
    </row>
    <row r="4805" spans="1:4">
      <c r="A4805" s="183"/>
      <c r="B4805" s="184"/>
      <c r="C4805" s="184"/>
      <c r="D4805" s="276"/>
    </row>
    <row r="4806" spans="1:4">
      <c r="A4806" s="183"/>
      <c r="B4806" s="184"/>
      <c r="C4806" s="184"/>
      <c r="D4806" s="276"/>
    </row>
    <row r="4807" spans="1:4">
      <c r="A4807" s="183"/>
      <c r="B4807" s="184"/>
      <c r="C4807" s="184"/>
      <c r="D4807" s="276"/>
    </row>
    <row r="4808" spans="1:4">
      <c r="A4808" s="183"/>
      <c r="B4808" s="184"/>
      <c r="C4808" s="184"/>
      <c r="D4808" s="276"/>
    </row>
    <row r="4809" spans="1:4">
      <c r="A4809" s="183"/>
      <c r="B4809" s="184"/>
      <c r="C4809" s="184"/>
      <c r="D4809" s="276"/>
    </row>
    <row r="4810" spans="1:4">
      <c r="A4810" s="183"/>
      <c r="B4810" s="184"/>
      <c r="C4810" s="184"/>
      <c r="D4810" s="276"/>
    </row>
    <row r="4811" spans="1:4">
      <c r="A4811" s="183"/>
      <c r="B4811" s="184"/>
      <c r="C4811" s="184"/>
      <c r="D4811" s="276"/>
    </row>
    <row r="4812" spans="1:4">
      <c r="A4812" s="183"/>
      <c r="B4812" s="184"/>
      <c r="C4812" s="184"/>
      <c r="D4812" s="276"/>
    </row>
    <row r="4813" spans="1:4">
      <c r="A4813" s="183"/>
      <c r="B4813" s="184"/>
      <c r="C4813" s="184"/>
      <c r="D4813" s="276"/>
    </row>
    <row r="4814" spans="1:4">
      <c r="A4814" s="183"/>
      <c r="B4814" s="184"/>
      <c r="C4814" s="184"/>
      <c r="D4814" s="276"/>
    </row>
    <row r="4815" spans="1:4">
      <c r="A4815" s="183"/>
      <c r="B4815" s="184"/>
      <c r="C4815" s="184"/>
      <c r="D4815" s="276"/>
    </row>
    <row r="4816" spans="1:4">
      <c r="A4816" s="183"/>
      <c r="B4816" s="184"/>
      <c r="C4816" s="184"/>
      <c r="D4816" s="276"/>
    </row>
    <row r="4817" spans="1:4">
      <c r="A4817" s="183"/>
      <c r="B4817" s="184"/>
      <c r="C4817" s="184"/>
      <c r="D4817" s="276"/>
    </row>
    <row r="4818" spans="1:4">
      <c r="A4818" s="183"/>
      <c r="B4818" s="184"/>
      <c r="C4818" s="184"/>
      <c r="D4818" s="276"/>
    </row>
    <row r="4819" spans="1:4">
      <c r="A4819" s="183"/>
      <c r="B4819" s="184"/>
      <c r="C4819" s="184"/>
      <c r="D4819" s="276"/>
    </row>
    <row r="4820" spans="1:4">
      <c r="A4820" s="183"/>
      <c r="B4820" s="184"/>
      <c r="C4820" s="184"/>
      <c r="D4820" s="276"/>
    </row>
    <row r="4821" spans="1:4">
      <c r="A4821" s="183"/>
      <c r="B4821" s="184"/>
      <c r="C4821" s="184"/>
      <c r="D4821" s="276"/>
    </row>
    <row r="4822" spans="1:4">
      <c r="A4822" s="183"/>
      <c r="B4822" s="184"/>
      <c r="C4822" s="184"/>
      <c r="D4822" s="276"/>
    </row>
    <row r="4823" spans="1:4">
      <c r="A4823" s="183"/>
      <c r="B4823" s="184"/>
      <c r="C4823" s="184"/>
      <c r="D4823" s="276"/>
    </row>
    <row r="4824" spans="1:4">
      <c r="A4824" s="183"/>
      <c r="B4824" s="184"/>
      <c r="C4824" s="184"/>
      <c r="D4824" s="276"/>
    </row>
    <row r="4825" spans="1:4">
      <c r="A4825" s="183"/>
      <c r="B4825" s="184"/>
      <c r="C4825" s="184"/>
      <c r="D4825" s="276"/>
    </row>
    <row r="4826" spans="1:4">
      <c r="A4826" s="183"/>
      <c r="B4826" s="184"/>
      <c r="C4826" s="184"/>
      <c r="D4826" s="276"/>
    </row>
    <row r="4827" spans="1:4">
      <c r="A4827" s="183"/>
      <c r="B4827" s="184"/>
      <c r="C4827" s="184"/>
      <c r="D4827" s="276"/>
    </row>
    <row r="4828" spans="1:4">
      <c r="A4828" s="183"/>
      <c r="B4828" s="184"/>
      <c r="C4828" s="184"/>
      <c r="D4828" s="276"/>
    </row>
    <row r="4829" spans="1:4">
      <c r="A4829" s="183"/>
      <c r="B4829" s="184"/>
      <c r="C4829" s="184"/>
      <c r="D4829" s="276"/>
    </row>
    <row r="4830" spans="1:4">
      <c r="A4830" s="183"/>
      <c r="B4830" s="184"/>
      <c r="C4830" s="184"/>
      <c r="D4830" s="276"/>
    </row>
    <row r="4831" spans="1:4">
      <c r="A4831" s="183"/>
      <c r="B4831" s="184"/>
      <c r="C4831" s="184"/>
      <c r="D4831" s="276"/>
    </row>
    <row r="4832" spans="1:4">
      <c r="A4832" s="183"/>
      <c r="B4832" s="184"/>
      <c r="C4832" s="184"/>
      <c r="D4832" s="276"/>
    </row>
    <row r="4833" spans="1:4">
      <c r="A4833" s="183"/>
      <c r="B4833" s="184"/>
      <c r="C4833" s="184"/>
      <c r="D4833" s="276"/>
    </row>
    <row r="4834" spans="1:4">
      <c r="A4834" s="183"/>
      <c r="B4834" s="184"/>
      <c r="C4834" s="184"/>
      <c r="D4834" s="276"/>
    </row>
    <row r="4835" spans="1:4">
      <c r="A4835" s="183"/>
      <c r="B4835" s="184"/>
      <c r="C4835" s="184"/>
      <c r="D4835" s="276"/>
    </row>
    <row r="4836" spans="1:4">
      <c r="A4836" s="183"/>
      <c r="B4836" s="184"/>
      <c r="C4836" s="184"/>
      <c r="D4836" s="276"/>
    </row>
    <row r="4837" spans="1:4">
      <c r="A4837" s="183"/>
      <c r="B4837" s="184"/>
      <c r="C4837" s="184"/>
      <c r="D4837" s="276"/>
    </row>
    <row r="4838" spans="1:4">
      <c r="A4838" s="183"/>
      <c r="B4838" s="184"/>
      <c r="C4838" s="184"/>
      <c r="D4838" s="276"/>
    </row>
    <row r="4839" spans="1:4">
      <c r="A4839" s="183"/>
      <c r="B4839" s="184"/>
      <c r="C4839" s="184"/>
      <c r="D4839" s="276"/>
    </row>
    <row r="4840" spans="1:4">
      <c r="A4840" s="183"/>
      <c r="B4840" s="184"/>
      <c r="C4840" s="184"/>
      <c r="D4840" s="276"/>
    </row>
    <row r="4841" spans="1:4">
      <c r="A4841" s="183"/>
      <c r="B4841" s="184"/>
      <c r="C4841" s="184"/>
      <c r="D4841" s="276"/>
    </row>
    <row r="4842" spans="1:4">
      <c r="A4842" s="183"/>
      <c r="B4842" s="184"/>
      <c r="C4842" s="184"/>
      <c r="D4842" s="276"/>
    </row>
    <row r="4843" spans="1:4">
      <c r="A4843" s="183"/>
      <c r="B4843" s="184"/>
      <c r="C4843" s="184"/>
      <c r="D4843" s="276"/>
    </row>
    <row r="4844" spans="1:4">
      <c r="A4844" s="183"/>
      <c r="B4844" s="184"/>
      <c r="C4844" s="184"/>
      <c r="D4844" s="276"/>
    </row>
    <row r="4845" spans="1:4">
      <c r="A4845" s="183"/>
      <c r="B4845" s="184"/>
      <c r="C4845" s="184"/>
      <c r="D4845" s="276"/>
    </row>
    <row r="4846" spans="1:4">
      <c r="A4846" s="183"/>
      <c r="B4846" s="184"/>
      <c r="C4846" s="184"/>
      <c r="D4846" s="276"/>
    </row>
    <row r="4847" spans="1:4">
      <c r="A4847" s="183"/>
      <c r="B4847" s="184"/>
      <c r="C4847" s="184"/>
      <c r="D4847" s="276"/>
    </row>
    <row r="4848" spans="1:4">
      <c r="A4848" s="183"/>
      <c r="B4848" s="184"/>
      <c r="C4848" s="184"/>
      <c r="D4848" s="276"/>
    </row>
    <row r="4849" spans="1:4">
      <c r="A4849" s="183"/>
      <c r="B4849" s="184"/>
      <c r="C4849" s="184"/>
      <c r="D4849" s="276"/>
    </row>
    <row r="4850" spans="1:4">
      <c r="A4850" s="183"/>
      <c r="B4850" s="184"/>
      <c r="C4850" s="184"/>
      <c r="D4850" s="276"/>
    </row>
    <row r="4851" spans="1:4">
      <c r="A4851" s="183"/>
      <c r="B4851" s="184"/>
      <c r="C4851" s="184"/>
      <c r="D4851" s="276"/>
    </row>
    <row r="4852" spans="1:4">
      <c r="A4852" s="183"/>
      <c r="B4852" s="184"/>
      <c r="C4852" s="184"/>
      <c r="D4852" s="276"/>
    </row>
    <row r="4853" spans="1:4">
      <c r="A4853" s="183"/>
      <c r="B4853" s="184"/>
      <c r="C4853" s="184"/>
      <c r="D4853" s="276"/>
    </row>
    <row r="4854" spans="1:4">
      <c r="A4854" s="183"/>
      <c r="B4854" s="184"/>
      <c r="C4854" s="184"/>
      <c r="D4854" s="276"/>
    </row>
    <row r="4855" spans="1:4">
      <c r="A4855" s="183"/>
      <c r="B4855" s="184"/>
      <c r="C4855" s="184"/>
      <c r="D4855" s="276"/>
    </row>
    <row r="4856" spans="1:4">
      <c r="A4856" s="183"/>
      <c r="B4856" s="184"/>
      <c r="C4856" s="184"/>
      <c r="D4856" s="276"/>
    </row>
    <row r="4857" spans="1:4">
      <c r="A4857" s="183"/>
      <c r="B4857" s="184"/>
      <c r="C4857" s="184"/>
      <c r="D4857" s="276"/>
    </row>
    <row r="4858" spans="1:4">
      <c r="A4858" s="183"/>
      <c r="B4858" s="184"/>
      <c r="C4858" s="184"/>
      <c r="D4858" s="276"/>
    </row>
    <row r="4859" spans="1:4">
      <c r="A4859" s="183"/>
      <c r="B4859" s="184"/>
      <c r="C4859" s="184"/>
      <c r="D4859" s="276"/>
    </row>
    <row r="4860" spans="1:4">
      <c r="A4860" s="183"/>
      <c r="B4860" s="184"/>
      <c r="C4860" s="184"/>
      <c r="D4860" s="276"/>
    </row>
    <row r="4861" spans="1:4">
      <c r="A4861" s="183"/>
      <c r="B4861" s="184"/>
      <c r="C4861" s="184"/>
      <c r="D4861" s="276"/>
    </row>
    <row r="4862" spans="1:4">
      <c r="A4862" s="183"/>
      <c r="B4862" s="184"/>
      <c r="C4862" s="184"/>
      <c r="D4862" s="276"/>
    </row>
    <row r="4863" spans="1:4">
      <c r="A4863" s="183"/>
      <c r="B4863" s="184"/>
      <c r="C4863" s="184"/>
      <c r="D4863" s="276"/>
    </row>
    <row r="4864" spans="1:4">
      <c r="A4864" s="183"/>
      <c r="B4864" s="184"/>
      <c r="C4864" s="184"/>
      <c r="D4864" s="276"/>
    </row>
    <row r="4865" spans="1:4">
      <c r="A4865" s="183"/>
      <c r="B4865" s="184"/>
      <c r="C4865" s="184"/>
      <c r="D4865" s="276"/>
    </row>
    <row r="4866" spans="1:4">
      <c r="A4866" s="183"/>
      <c r="B4866" s="184"/>
      <c r="C4866" s="184"/>
      <c r="D4866" s="276"/>
    </row>
    <row r="4867" spans="1:4">
      <c r="A4867" s="183"/>
      <c r="B4867" s="184"/>
      <c r="C4867" s="184"/>
      <c r="D4867" s="276"/>
    </row>
    <row r="4868" spans="1:4">
      <c r="A4868" s="183"/>
      <c r="B4868" s="184"/>
      <c r="C4868" s="184"/>
      <c r="D4868" s="276"/>
    </row>
    <row r="4869" spans="1:4">
      <c r="A4869" s="183"/>
      <c r="B4869" s="184"/>
      <c r="C4869" s="184"/>
      <c r="D4869" s="276"/>
    </row>
    <row r="4870" spans="1:4">
      <c r="A4870" s="183"/>
      <c r="B4870" s="184"/>
      <c r="C4870" s="184"/>
      <c r="D4870" s="276"/>
    </row>
    <row r="4871" spans="1:4">
      <c r="A4871" s="183"/>
      <c r="B4871" s="184"/>
      <c r="C4871" s="184"/>
      <c r="D4871" s="276"/>
    </row>
    <row r="4872" spans="1:4">
      <c r="A4872" s="183"/>
      <c r="B4872" s="184"/>
      <c r="C4872" s="184"/>
      <c r="D4872" s="276"/>
    </row>
    <row r="4873" spans="1:4">
      <c r="A4873" s="183"/>
      <c r="B4873" s="184"/>
      <c r="C4873" s="184"/>
      <c r="D4873" s="276"/>
    </row>
    <row r="4874" spans="1:4">
      <c r="A4874" s="183"/>
      <c r="B4874" s="184"/>
      <c r="C4874" s="184"/>
      <c r="D4874" s="276"/>
    </row>
    <row r="4875" spans="1:4">
      <c r="A4875" s="183"/>
      <c r="B4875" s="184"/>
      <c r="C4875" s="184"/>
      <c r="D4875" s="276"/>
    </row>
    <row r="4876" spans="1:4">
      <c r="A4876" s="183"/>
      <c r="B4876" s="184"/>
      <c r="C4876" s="184"/>
      <c r="D4876" s="276"/>
    </row>
    <row r="4877" spans="1:4">
      <c r="A4877" s="183"/>
      <c r="B4877" s="184"/>
      <c r="C4877" s="184"/>
      <c r="D4877" s="276"/>
    </row>
    <row r="4878" spans="1:4">
      <c r="A4878" s="183"/>
      <c r="B4878" s="184"/>
      <c r="C4878" s="184"/>
      <c r="D4878" s="276"/>
    </row>
    <row r="4879" spans="1:4">
      <c r="A4879" s="183"/>
      <c r="B4879" s="184"/>
      <c r="C4879" s="184"/>
      <c r="D4879" s="276"/>
    </row>
    <row r="4880" spans="1:4">
      <c r="A4880" s="183"/>
      <c r="B4880" s="184"/>
      <c r="C4880" s="184"/>
      <c r="D4880" s="276"/>
    </row>
    <row r="4881" spans="1:4">
      <c r="A4881" s="183"/>
      <c r="B4881" s="184"/>
      <c r="C4881" s="184"/>
      <c r="D4881" s="276"/>
    </row>
    <row r="4882" spans="1:4">
      <c r="A4882" s="183"/>
      <c r="B4882" s="184"/>
      <c r="C4882" s="184"/>
      <c r="D4882" s="276"/>
    </row>
    <row r="4883" spans="1:4">
      <c r="A4883" s="183"/>
      <c r="B4883" s="184"/>
      <c r="C4883" s="184"/>
      <c r="D4883" s="276"/>
    </row>
    <row r="4884" spans="1:4">
      <c r="A4884" s="183"/>
      <c r="B4884" s="184"/>
      <c r="C4884" s="184"/>
      <c r="D4884" s="276"/>
    </row>
    <row r="4885" spans="1:4">
      <c r="A4885" s="183"/>
      <c r="B4885" s="184"/>
      <c r="C4885" s="184"/>
      <c r="D4885" s="276"/>
    </row>
    <row r="4886" spans="1:4">
      <c r="A4886" s="183"/>
      <c r="B4886" s="184"/>
      <c r="C4886" s="184"/>
      <c r="D4886" s="276"/>
    </row>
    <row r="4887" spans="1:4">
      <c r="A4887" s="183"/>
      <c r="B4887" s="184"/>
      <c r="C4887" s="184"/>
      <c r="D4887" s="276"/>
    </row>
    <row r="4888" spans="1:4">
      <c r="A4888" s="183"/>
      <c r="B4888" s="184"/>
      <c r="C4888" s="184"/>
      <c r="D4888" s="276"/>
    </row>
    <row r="4889" spans="1:4">
      <c r="A4889" s="183"/>
      <c r="B4889" s="184"/>
      <c r="C4889" s="184"/>
      <c r="D4889" s="276"/>
    </row>
    <row r="4890" spans="1:4">
      <c r="A4890" s="183"/>
      <c r="B4890" s="184"/>
      <c r="C4890" s="184"/>
      <c r="D4890" s="276"/>
    </row>
    <row r="4891" spans="1:4">
      <c r="A4891" s="183"/>
      <c r="B4891" s="184"/>
      <c r="C4891" s="184"/>
      <c r="D4891" s="276"/>
    </row>
    <row r="4892" spans="1:4">
      <c r="A4892" s="183"/>
      <c r="B4892" s="184"/>
      <c r="C4892" s="184"/>
      <c r="D4892" s="276"/>
    </row>
    <row r="4893" spans="1:4">
      <c r="A4893" s="183"/>
      <c r="B4893" s="184"/>
      <c r="C4893" s="184"/>
      <c r="D4893" s="276"/>
    </row>
    <row r="4894" spans="1:4">
      <c r="A4894" s="183"/>
      <c r="B4894" s="184"/>
      <c r="C4894" s="184"/>
      <c r="D4894" s="276"/>
    </row>
    <row r="4895" spans="1:4">
      <c r="A4895" s="183"/>
      <c r="B4895" s="184"/>
      <c r="C4895" s="184"/>
      <c r="D4895" s="276"/>
    </row>
    <row r="4896" spans="1:4">
      <c r="A4896" s="183"/>
      <c r="B4896" s="184"/>
      <c r="C4896" s="184"/>
      <c r="D4896" s="276"/>
    </row>
    <row r="4897" spans="1:4">
      <c r="A4897" s="183"/>
      <c r="B4897" s="184"/>
      <c r="C4897" s="184"/>
      <c r="D4897" s="276"/>
    </row>
    <row r="4898" spans="1:4">
      <c r="A4898" s="183"/>
      <c r="B4898" s="184"/>
      <c r="C4898" s="184"/>
      <c r="D4898" s="276"/>
    </row>
    <row r="4899" spans="1:4">
      <c r="A4899" s="183"/>
      <c r="B4899" s="184"/>
      <c r="C4899" s="184"/>
      <c r="D4899" s="276"/>
    </row>
    <row r="4900" spans="1:4">
      <c r="A4900" s="183"/>
      <c r="B4900" s="184"/>
      <c r="C4900" s="184"/>
      <c r="D4900" s="276"/>
    </row>
    <row r="4901" spans="1:4">
      <c r="A4901" s="183"/>
      <c r="B4901" s="184"/>
      <c r="C4901" s="184"/>
      <c r="D4901" s="276"/>
    </row>
    <row r="4902" spans="1:4">
      <c r="A4902" s="183"/>
      <c r="B4902" s="184"/>
      <c r="C4902" s="184"/>
      <c r="D4902" s="276"/>
    </row>
    <row r="4903" spans="1:4">
      <c r="A4903" s="183"/>
      <c r="B4903" s="184"/>
      <c r="C4903" s="184"/>
      <c r="D4903" s="276"/>
    </row>
    <row r="4904" spans="1:4">
      <c r="A4904" s="183"/>
      <c r="B4904" s="184"/>
      <c r="C4904" s="184"/>
      <c r="D4904" s="276"/>
    </row>
    <row r="4905" spans="1:4">
      <c r="A4905" s="183"/>
      <c r="B4905" s="184"/>
      <c r="C4905" s="184"/>
      <c r="D4905" s="276"/>
    </row>
    <row r="4906" spans="1:4">
      <c r="A4906" s="183"/>
      <c r="B4906" s="184"/>
      <c r="C4906" s="184"/>
      <c r="D4906" s="276"/>
    </row>
    <row r="4907" spans="1:4">
      <c r="A4907" s="183"/>
      <c r="B4907" s="184"/>
      <c r="C4907" s="184"/>
      <c r="D4907" s="276"/>
    </row>
    <row r="4908" spans="1:4">
      <c r="A4908" s="183"/>
      <c r="B4908" s="184"/>
      <c r="C4908" s="184"/>
      <c r="D4908" s="276"/>
    </row>
    <row r="4909" spans="1:4">
      <c r="A4909" s="183"/>
      <c r="B4909" s="184"/>
      <c r="C4909" s="184"/>
      <c r="D4909" s="276"/>
    </row>
    <row r="4910" spans="1:4">
      <c r="A4910" s="183"/>
      <c r="B4910" s="184"/>
      <c r="C4910" s="184"/>
      <c r="D4910" s="276"/>
    </row>
    <row r="4911" spans="1:4">
      <c r="A4911" s="183"/>
      <c r="B4911" s="184"/>
      <c r="C4911" s="184"/>
      <c r="D4911" s="276"/>
    </row>
    <row r="4912" spans="1:4">
      <c r="A4912" s="183"/>
      <c r="B4912" s="184"/>
      <c r="C4912" s="184"/>
      <c r="D4912" s="276"/>
    </row>
    <row r="4913" spans="1:4">
      <c r="A4913" s="183"/>
      <c r="B4913" s="184"/>
      <c r="C4913" s="184"/>
      <c r="D4913" s="276"/>
    </row>
    <row r="4914" spans="1:4">
      <c r="A4914" s="183"/>
      <c r="B4914" s="184"/>
      <c r="C4914" s="184"/>
      <c r="D4914" s="276"/>
    </row>
    <row r="4915" spans="1:4">
      <c r="A4915" s="183"/>
      <c r="B4915" s="184"/>
      <c r="C4915" s="184"/>
      <c r="D4915" s="276"/>
    </row>
    <row r="4916" spans="1:4">
      <c r="A4916" s="183"/>
      <c r="B4916" s="184"/>
      <c r="C4916" s="184"/>
      <c r="D4916" s="276"/>
    </row>
    <row r="4917" spans="1:4">
      <c r="A4917" s="183"/>
      <c r="B4917" s="184"/>
      <c r="C4917" s="184"/>
      <c r="D4917" s="276"/>
    </row>
    <row r="4918" spans="1:4">
      <c r="A4918" s="183"/>
      <c r="B4918" s="184"/>
      <c r="C4918" s="184"/>
      <c r="D4918" s="276"/>
    </row>
    <row r="4919" spans="1:4">
      <c r="A4919" s="183"/>
      <c r="B4919" s="184"/>
      <c r="C4919" s="184"/>
      <c r="D4919" s="276"/>
    </row>
    <row r="4920" spans="1:4">
      <c r="A4920" s="183"/>
      <c r="B4920" s="184"/>
      <c r="C4920" s="184"/>
      <c r="D4920" s="276"/>
    </row>
    <row r="4921" spans="1:4">
      <c r="A4921" s="183"/>
      <c r="B4921" s="184"/>
      <c r="C4921" s="184"/>
      <c r="D4921" s="276"/>
    </row>
    <row r="4922" spans="1:4">
      <c r="A4922" s="183"/>
      <c r="B4922" s="184"/>
      <c r="C4922" s="184"/>
      <c r="D4922" s="276"/>
    </row>
    <row r="4923" spans="1:4">
      <c r="A4923" s="183"/>
      <c r="B4923" s="184"/>
      <c r="C4923" s="184"/>
      <c r="D4923" s="276"/>
    </row>
    <row r="4924" spans="1:4">
      <c r="A4924" s="183"/>
      <c r="B4924" s="184"/>
      <c r="C4924" s="184"/>
      <c r="D4924" s="276"/>
    </row>
    <row r="4925" spans="1:4">
      <c r="A4925" s="183"/>
      <c r="B4925" s="184"/>
      <c r="C4925" s="184"/>
      <c r="D4925" s="276"/>
    </row>
    <row r="4926" spans="1:4">
      <c r="A4926" s="183"/>
      <c r="B4926" s="184"/>
      <c r="C4926" s="184"/>
      <c r="D4926" s="276"/>
    </row>
    <row r="4927" spans="1:4">
      <c r="A4927" s="183"/>
      <c r="B4927" s="184"/>
      <c r="C4927" s="184"/>
      <c r="D4927" s="276"/>
    </row>
    <row r="4928" spans="1:4">
      <c r="A4928" s="183"/>
      <c r="B4928" s="184"/>
      <c r="C4928" s="184"/>
      <c r="D4928" s="276"/>
    </row>
    <row r="4929" spans="1:4">
      <c r="A4929" s="183"/>
      <c r="B4929" s="184"/>
      <c r="C4929" s="184"/>
      <c r="D4929" s="276"/>
    </row>
    <row r="4930" spans="1:4">
      <c r="A4930" s="183"/>
      <c r="B4930" s="184"/>
      <c r="C4930" s="184"/>
      <c r="D4930" s="276"/>
    </row>
    <row r="4931" spans="1:4">
      <c r="A4931" s="183"/>
      <c r="B4931" s="184"/>
      <c r="C4931" s="184"/>
      <c r="D4931" s="276"/>
    </row>
    <row r="4932" spans="1:4">
      <c r="A4932" s="183"/>
      <c r="B4932" s="184"/>
      <c r="C4932" s="184"/>
      <c r="D4932" s="276"/>
    </row>
    <row r="4933" spans="1:4">
      <c r="A4933" s="183"/>
      <c r="B4933" s="184"/>
      <c r="C4933" s="184"/>
      <c r="D4933" s="276"/>
    </row>
    <row r="4934" spans="1:4">
      <c r="A4934" s="183"/>
      <c r="B4934" s="184"/>
      <c r="C4934" s="184"/>
      <c r="D4934" s="276"/>
    </row>
    <row r="4935" spans="1:4">
      <c r="A4935" s="183"/>
      <c r="B4935" s="184"/>
      <c r="C4935" s="184"/>
      <c r="D4935" s="276"/>
    </row>
    <row r="4936" spans="1:4">
      <c r="A4936" s="183"/>
      <c r="B4936" s="184"/>
      <c r="C4936" s="184"/>
      <c r="D4936" s="276"/>
    </row>
    <row r="4937" spans="1:4">
      <c r="A4937" s="183"/>
      <c r="B4937" s="184"/>
      <c r="C4937" s="184"/>
      <c r="D4937" s="276"/>
    </row>
    <row r="4938" spans="1:4">
      <c r="A4938" s="183"/>
      <c r="B4938" s="184"/>
      <c r="C4938" s="184"/>
      <c r="D4938" s="276"/>
    </row>
    <row r="4939" spans="1:4">
      <c r="A4939" s="183"/>
      <c r="B4939" s="184"/>
      <c r="C4939" s="184"/>
      <c r="D4939" s="276"/>
    </row>
    <row r="4940" spans="1:4">
      <c r="A4940" s="183"/>
      <c r="B4940" s="184"/>
      <c r="C4940" s="184"/>
      <c r="D4940" s="276"/>
    </row>
    <row r="4941" spans="1:4">
      <c r="A4941" s="183"/>
      <c r="B4941" s="184"/>
      <c r="C4941" s="184"/>
      <c r="D4941" s="276"/>
    </row>
    <row r="4942" spans="1:4">
      <c r="A4942" s="183"/>
      <c r="B4942" s="184"/>
      <c r="C4942" s="184"/>
      <c r="D4942" s="276"/>
    </row>
    <row r="4943" spans="1:4">
      <c r="A4943" s="183"/>
      <c r="B4943" s="184"/>
      <c r="C4943" s="184"/>
      <c r="D4943" s="276"/>
    </row>
    <row r="4944" spans="1:4">
      <c r="A4944" s="183"/>
      <c r="B4944" s="184"/>
      <c r="C4944" s="184"/>
      <c r="D4944" s="276"/>
    </row>
    <row r="4945" spans="1:4">
      <c r="A4945" s="183"/>
      <c r="B4945" s="184"/>
      <c r="C4945" s="184"/>
      <c r="D4945" s="276"/>
    </row>
    <row r="4946" spans="1:4">
      <c r="A4946" s="183"/>
      <c r="B4946" s="184"/>
      <c r="C4946" s="184"/>
      <c r="D4946" s="276"/>
    </row>
    <row r="4947" spans="1:4">
      <c r="A4947" s="183"/>
      <c r="B4947" s="184"/>
      <c r="C4947" s="184"/>
      <c r="D4947" s="276"/>
    </row>
    <row r="4948" spans="1:4">
      <c r="A4948" s="183"/>
      <c r="B4948" s="184"/>
      <c r="C4948" s="184"/>
      <c r="D4948" s="276"/>
    </row>
    <row r="4949" spans="1:4">
      <c r="A4949" s="183"/>
      <c r="B4949" s="184"/>
      <c r="C4949" s="184"/>
      <c r="D4949" s="276"/>
    </row>
    <row r="4950" spans="1:4">
      <c r="A4950" s="183"/>
      <c r="B4950" s="184"/>
      <c r="C4950" s="184"/>
      <c r="D4950" s="276"/>
    </row>
    <row r="4951" spans="1:4">
      <c r="A4951" s="183"/>
      <c r="B4951" s="184"/>
      <c r="C4951" s="184"/>
      <c r="D4951" s="276"/>
    </row>
    <row r="4952" spans="1:4">
      <c r="A4952" s="183"/>
      <c r="B4952" s="184"/>
      <c r="C4952" s="184"/>
      <c r="D4952" s="276"/>
    </row>
    <row r="4953" spans="1:4">
      <c r="A4953" s="183"/>
      <c r="B4953" s="184"/>
      <c r="C4953" s="184"/>
      <c r="D4953" s="276"/>
    </row>
    <row r="4954" spans="1:4">
      <c r="A4954" s="183"/>
      <c r="B4954" s="184"/>
      <c r="C4954" s="184"/>
      <c r="D4954" s="276"/>
    </row>
    <row r="4955" spans="1:4">
      <c r="A4955" s="183"/>
      <c r="B4955" s="184"/>
      <c r="C4955" s="184"/>
      <c r="D4955" s="276"/>
    </row>
    <row r="4956" spans="1:4">
      <c r="A4956" s="183"/>
      <c r="B4956" s="184"/>
      <c r="C4956" s="184"/>
      <c r="D4956" s="276"/>
    </row>
    <row r="4957" spans="1:4">
      <c r="A4957" s="183"/>
      <c r="B4957" s="184"/>
      <c r="C4957" s="184"/>
      <c r="D4957" s="276"/>
    </row>
    <row r="4958" spans="1:4">
      <c r="A4958" s="183"/>
      <c r="B4958" s="184"/>
      <c r="C4958" s="184"/>
      <c r="D4958" s="276"/>
    </row>
    <row r="4959" spans="1:4">
      <c r="A4959" s="183"/>
      <c r="B4959" s="184"/>
      <c r="C4959" s="184"/>
      <c r="D4959" s="276"/>
    </row>
    <row r="4960" spans="1:4">
      <c r="A4960" s="183"/>
      <c r="B4960" s="184"/>
      <c r="C4960" s="184"/>
      <c r="D4960" s="276"/>
    </row>
    <row r="4961" spans="1:4">
      <c r="A4961" s="183"/>
      <c r="B4961" s="184"/>
      <c r="C4961" s="184"/>
      <c r="D4961" s="276"/>
    </row>
    <row r="4962" spans="1:4">
      <c r="A4962" s="183"/>
      <c r="B4962" s="184"/>
      <c r="C4962" s="184"/>
      <c r="D4962" s="276"/>
    </row>
    <row r="4963" spans="1:4">
      <c r="A4963" s="183"/>
      <c r="B4963" s="184"/>
      <c r="C4963" s="184"/>
      <c r="D4963" s="276"/>
    </row>
    <row r="4964" spans="1:4">
      <c r="A4964" s="183"/>
      <c r="B4964" s="184"/>
      <c r="C4964" s="184"/>
      <c r="D4964" s="276"/>
    </row>
    <row r="4965" spans="1:4">
      <c r="A4965" s="183"/>
      <c r="B4965" s="184"/>
      <c r="C4965" s="184"/>
      <c r="D4965" s="276"/>
    </row>
    <row r="4966" spans="1:4">
      <c r="A4966" s="183"/>
      <c r="B4966" s="184"/>
      <c r="C4966" s="184"/>
      <c r="D4966" s="276"/>
    </row>
    <row r="4967" spans="1:4">
      <c r="A4967" s="183"/>
      <c r="B4967" s="184"/>
      <c r="C4967" s="184"/>
      <c r="D4967" s="276"/>
    </row>
    <row r="4968" spans="1:4">
      <c r="A4968" s="183"/>
      <c r="B4968" s="184"/>
      <c r="C4968" s="184"/>
      <c r="D4968" s="276"/>
    </row>
    <row r="4969" spans="1:4">
      <c r="A4969" s="183"/>
      <c r="B4969" s="184"/>
      <c r="C4969" s="184"/>
      <c r="D4969" s="276"/>
    </row>
    <row r="4970" spans="1:4">
      <c r="A4970" s="183"/>
      <c r="B4970" s="184"/>
      <c r="C4970" s="184"/>
      <c r="D4970" s="276"/>
    </row>
    <row r="4971" spans="1:4">
      <c r="A4971" s="183"/>
      <c r="B4971" s="184"/>
      <c r="C4971" s="184"/>
      <c r="D4971" s="276"/>
    </row>
    <row r="4972" spans="1:4">
      <c r="A4972" s="183"/>
      <c r="B4972" s="184"/>
      <c r="C4972" s="184"/>
      <c r="D4972" s="276"/>
    </row>
    <row r="4973" spans="1:4">
      <c r="A4973" s="183"/>
      <c r="B4973" s="184"/>
      <c r="C4973" s="184"/>
      <c r="D4973" s="276"/>
    </row>
    <row r="4974" spans="1:4">
      <c r="A4974" s="183"/>
      <c r="B4974" s="184"/>
      <c r="C4974" s="184"/>
      <c r="D4974" s="276"/>
    </row>
    <row r="4975" spans="1:4">
      <c r="A4975" s="183"/>
      <c r="B4975" s="184"/>
      <c r="C4975" s="184"/>
      <c r="D4975" s="276"/>
    </row>
    <row r="4976" spans="1:4">
      <c r="A4976" s="183"/>
      <c r="B4976" s="184"/>
      <c r="C4976" s="184"/>
      <c r="D4976" s="276"/>
    </row>
    <row r="4977" spans="1:4">
      <c r="A4977" s="183"/>
      <c r="B4977" s="184"/>
      <c r="C4977" s="184"/>
      <c r="D4977" s="276"/>
    </row>
    <row r="4978" spans="1:4">
      <c r="A4978" s="183"/>
      <c r="B4978" s="184"/>
      <c r="C4978" s="184"/>
      <c r="D4978" s="276"/>
    </row>
    <row r="4979" spans="1:4">
      <c r="A4979" s="183"/>
      <c r="B4979" s="184"/>
      <c r="C4979" s="184"/>
      <c r="D4979" s="276"/>
    </row>
    <row r="4980" spans="1:4">
      <c r="A4980" s="183"/>
      <c r="B4980" s="184"/>
      <c r="C4980" s="184"/>
      <c r="D4980" s="276"/>
    </row>
    <row r="4981" spans="1:4">
      <c r="A4981" s="183"/>
      <c r="B4981" s="184"/>
      <c r="C4981" s="184"/>
      <c r="D4981" s="276"/>
    </row>
    <row r="4982" spans="1:4">
      <c r="A4982" s="183"/>
      <c r="B4982" s="184"/>
      <c r="C4982" s="184"/>
      <c r="D4982" s="276"/>
    </row>
    <row r="4983" spans="1:4">
      <c r="A4983" s="183"/>
      <c r="B4983" s="184"/>
      <c r="C4983" s="184"/>
      <c r="D4983" s="276"/>
    </row>
    <row r="4984" spans="1:4">
      <c r="A4984" s="183"/>
      <c r="B4984" s="184"/>
      <c r="C4984" s="184"/>
      <c r="D4984" s="276"/>
    </row>
    <row r="4985" spans="1:4">
      <c r="A4985" s="183"/>
      <c r="B4985" s="184"/>
      <c r="C4985" s="184"/>
      <c r="D4985" s="276"/>
    </row>
    <row r="4986" spans="1:4">
      <c r="A4986" s="183"/>
      <c r="B4986" s="184"/>
      <c r="C4986" s="184"/>
      <c r="D4986" s="276"/>
    </row>
    <row r="4987" spans="1:4">
      <c r="A4987" s="183"/>
      <c r="B4987" s="184"/>
      <c r="C4987" s="184"/>
      <c r="D4987" s="276"/>
    </row>
    <row r="4988" spans="1:4">
      <c r="A4988" s="183"/>
      <c r="B4988" s="184"/>
      <c r="C4988" s="184"/>
      <c r="D4988" s="276"/>
    </row>
    <row r="4989" spans="1:4">
      <c r="A4989" s="183"/>
      <c r="B4989" s="184"/>
      <c r="C4989" s="184"/>
      <c r="D4989" s="276"/>
    </row>
    <row r="4990" spans="1:4">
      <c r="A4990" s="183"/>
      <c r="B4990" s="184"/>
      <c r="C4990" s="184"/>
      <c r="D4990" s="276"/>
    </row>
    <row r="4991" spans="1:4">
      <c r="A4991" s="183"/>
      <c r="B4991" s="184"/>
      <c r="C4991" s="184"/>
      <c r="D4991" s="276"/>
    </row>
    <row r="4992" spans="1:4">
      <c r="A4992" s="183"/>
      <c r="B4992" s="184"/>
      <c r="C4992" s="184"/>
      <c r="D4992" s="276"/>
    </row>
    <row r="4993" spans="1:4">
      <c r="A4993" s="183"/>
      <c r="B4993" s="184"/>
      <c r="C4993" s="184"/>
      <c r="D4993" s="276"/>
    </row>
    <row r="4994" spans="1:4">
      <c r="A4994" s="183"/>
      <c r="B4994" s="184"/>
      <c r="C4994" s="184"/>
      <c r="D4994" s="276"/>
    </row>
    <row r="4995" spans="1:4">
      <c r="A4995" s="183"/>
      <c r="B4995" s="184"/>
      <c r="C4995" s="184"/>
      <c r="D4995" s="276"/>
    </row>
    <row r="4996" spans="1:4">
      <c r="A4996" s="183"/>
      <c r="B4996" s="184"/>
      <c r="C4996" s="184"/>
      <c r="D4996" s="276"/>
    </row>
    <row r="4997" spans="1:4">
      <c r="A4997" s="183"/>
      <c r="B4997" s="184"/>
      <c r="C4997" s="184"/>
      <c r="D4997" s="276"/>
    </row>
    <row r="4998" spans="1:4">
      <c r="A4998" s="183"/>
      <c r="B4998" s="184"/>
      <c r="C4998" s="184"/>
      <c r="D4998" s="276"/>
    </row>
    <row r="4999" spans="1:4">
      <c r="A4999" s="183"/>
      <c r="B4999" s="184"/>
      <c r="C4999" s="184"/>
      <c r="D4999" s="276"/>
    </row>
    <row r="5000" spans="1:4">
      <c r="A5000" s="183"/>
      <c r="B5000" s="184"/>
      <c r="C5000" s="184"/>
      <c r="D5000" s="276"/>
    </row>
    <row r="5001" spans="1:4">
      <c r="A5001" s="183"/>
      <c r="B5001" s="184"/>
      <c r="C5001" s="184"/>
      <c r="D5001" s="276"/>
    </row>
    <row r="5002" spans="1:4">
      <c r="A5002" s="183"/>
      <c r="B5002" s="184"/>
      <c r="C5002" s="184"/>
      <c r="D5002" s="276"/>
    </row>
    <row r="5003" spans="1:4">
      <c r="A5003" s="183"/>
      <c r="B5003" s="184"/>
      <c r="C5003" s="184"/>
      <c r="D5003" s="276"/>
    </row>
    <row r="5004" spans="1:4">
      <c r="A5004" s="183"/>
      <c r="B5004" s="184"/>
      <c r="C5004" s="184"/>
      <c r="D5004" s="276"/>
    </row>
    <row r="5005" spans="1:4">
      <c r="A5005" s="183"/>
      <c r="B5005" s="184"/>
      <c r="C5005" s="184"/>
      <c r="D5005" s="276"/>
    </row>
    <row r="5006" spans="1:4">
      <c r="A5006" s="183"/>
      <c r="B5006" s="184"/>
      <c r="C5006" s="184"/>
      <c r="D5006" s="276"/>
    </row>
    <row r="5007" spans="1:4">
      <c r="A5007" s="183"/>
      <c r="B5007" s="184"/>
      <c r="C5007" s="184"/>
      <c r="D5007" s="276"/>
    </row>
    <row r="5008" spans="1:4">
      <c r="A5008" s="183"/>
      <c r="B5008" s="184"/>
      <c r="C5008" s="184"/>
      <c r="D5008" s="276"/>
    </row>
    <row r="5009" spans="1:4">
      <c r="A5009" s="183"/>
      <c r="B5009" s="184"/>
      <c r="C5009" s="184"/>
      <c r="D5009" s="276"/>
    </row>
    <row r="5010" spans="1:4">
      <c r="A5010" s="183"/>
      <c r="B5010" s="184"/>
      <c r="C5010" s="184"/>
      <c r="D5010" s="276"/>
    </row>
    <row r="5011" spans="1:4">
      <c r="A5011" s="183"/>
      <c r="B5011" s="184"/>
      <c r="C5011" s="184"/>
      <c r="D5011" s="276"/>
    </row>
    <row r="5012" spans="1:4">
      <c r="A5012" s="183"/>
      <c r="B5012" s="184"/>
      <c r="C5012" s="184"/>
      <c r="D5012" s="276"/>
    </row>
    <row r="5013" spans="1:4">
      <c r="A5013" s="183"/>
      <c r="B5013" s="184"/>
      <c r="C5013" s="184"/>
      <c r="D5013" s="276"/>
    </row>
    <row r="5014" spans="1:4">
      <c r="A5014" s="183"/>
      <c r="B5014" s="184"/>
      <c r="C5014" s="184"/>
      <c r="D5014" s="276"/>
    </row>
    <row r="5015" spans="1:4">
      <c r="A5015" s="183"/>
      <c r="B5015" s="184"/>
      <c r="C5015" s="184"/>
      <c r="D5015" s="276"/>
    </row>
    <row r="5016" spans="1:4">
      <c r="A5016" s="183"/>
      <c r="B5016" s="184"/>
      <c r="C5016" s="184"/>
      <c r="D5016" s="276"/>
    </row>
    <row r="5017" spans="1:4">
      <c r="A5017" s="183"/>
      <c r="B5017" s="184"/>
      <c r="C5017" s="184"/>
      <c r="D5017" s="276"/>
    </row>
    <row r="5018" spans="1:4">
      <c r="A5018" s="183"/>
      <c r="B5018" s="184"/>
      <c r="C5018" s="184"/>
      <c r="D5018" s="276"/>
    </row>
    <row r="5019" spans="1:4">
      <c r="A5019" s="183"/>
      <c r="B5019" s="184"/>
      <c r="C5019" s="184"/>
      <c r="D5019" s="276"/>
    </row>
    <row r="5020" spans="1:4">
      <c r="A5020" s="183"/>
      <c r="B5020" s="184"/>
      <c r="C5020" s="184"/>
      <c r="D5020" s="276"/>
    </row>
    <row r="5021" spans="1:4">
      <c r="A5021" s="183"/>
      <c r="B5021" s="184"/>
      <c r="C5021" s="184"/>
      <c r="D5021" s="276"/>
    </row>
    <row r="5022" spans="1:4">
      <c r="A5022" s="183"/>
      <c r="B5022" s="184"/>
      <c r="C5022" s="184"/>
      <c r="D5022" s="276"/>
    </row>
    <row r="5023" spans="1:4">
      <c r="A5023" s="183"/>
      <c r="B5023" s="184"/>
      <c r="C5023" s="184"/>
      <c r="D5023" s="276"/>
    </row>
    <row r="5024" spans="1:4">
      <c r="A5024" s="183"/>
      <c r="B5024" s="184"/>
      <c r="C5024" s="184"/>
      <c r="D5024" s="276"/>
    </row>
    <row r="5025" spans="1:4">
      <c r="A5025" s="183"/>
      <c r="B5025" s="184"/>
      <c r="C5025" s="184"/>
      <c r="D5025" s="276"/>
    </row>
    <row r="5026" spans="1:4">
      <c r="A5026" s="183"/>
      <c r="B5026" s="184"/>
      <c r="C5026" s="184"/>
      <c r="D5026" s="276"/>
    </row>
    <row r="5027" spans="1:4">
      <c r="A5027" s="183"/>
      <c r="B5027" s="184"/>
      <c r="C5027" s="184"/>
      <c r="D5027" s="276"/>
    </row>
    <row r="5028" spans="1:4">
      <c r="A5028" s="183"/>
      <c r="B5028" s="184"/>
      <c r="C5028" s="184"/>
      <c r="D5028" s="276"/>
    </row>
    <row r="5029" spans="1:4">
      <c r="A5029" s="183"/>
      <c r="B5029" s="184"/>
      <c r="C5029" s="184"/>
      <c r="D5029" s="276"/>
    </row>
    <row r="5030" spans="1:4">
      <c r="A5030" s="183"/>
      <c r="B5030" s="184"/>
      <c r="C5030" s="184"/>
      <c r="D5030" s="276"/>
    </row>
    <row r="5031" spans="1:4">
      <c r="A5031" s="183"/>
      <c r="B5031" s="184"/>
      <c r="C5031" s="184"/>
      <c r="D5031" s="276"/>
    </row>
    <row r="5032" spans="1:4">
      <c r="A5032" s="183"/>
      <c r="B5032" s="184"/>
      <c r="C5032" s="184"/>
      <c r="D5032" s="276"/>
    </row>
    <row r="5033" spans="1:4">
      <c r="A5033" s="183"/>
      <c r="B5033" s="184"/>
      <c r="C5033" s="184"/>
      <c r="D5033" s="276"/>
    </row>
    <row r="5034" spans="1:4">
      <c r="A5034" s="183"/>
      <c r="B5034" s="184"/>
      <c r="C5034" s="184"/>
      <c r="D5034" s="276"/>
    </row>
    <row r="5035" spans="1:4">
      <c r="A5035" s="183"/>
      <c r="B5035" s="184"/>
      <c r="C5035" s="184"/>
      <c r="D5035" s="276"/>
    </row>
    <row r="5036" spans="1:4">
      <c r="A5036" s="183"/>
      <c r="B5036" s="184"/>
      <c r="C5036" s="184"/>
      <c r="D5036" s="276"/>
    </row>
    <row r="5037" spans="1:4">
      <c r="A5037" s="183"/>
      <c r="B5037" s="184"/>
      <c r="C5037" s="184"/>
      <c r="D5037" s="276"/>
    </row>
    <row r="5038" spans="1:4">
      <c r="A5038" s="183"/>
      <c r="B5038" s="184"/>
      <c r="C5038" s="184"/>
      <c r="D5038" s="276"/>
    </row>
    <row r="5039" spans="1:4">
      <c r="A5039" s="183"/>
      <c r="B5039" s="184"/>
      <c r="C5039" s="184"/>
      <c r="D5039" s="276"/>
    </row>
    <row r="5040" spans="1:4">
      <c r="A5040" s="183"/>
      <c r="B5040" s="184"/>
      <c r="C5040" s="184"/>
      <c r="D5040" s="276"/>
    </row>
    <row r="5041" spans="1:4">
      <c r="A5041" s="183"/>
      <c r="B5041" s="184"/>
      <c r="C5041" s="184"/>
      <c r="D5041" s="276"/>
    </row>
    <row r="5042" spans="1:4">
      <c r="A5042" s="183"/>
      <c r="B5042" s="184"/>
      <c r="C5042" s="184"/>
      <c r="D5042" s="276"/>
    </row>
    <row r="5043" spans="1:4">
      <c r="A5043" s="183"/>
      <c r="B5043" s="184"/>
      <c r="C5043" s="184"/>
      <c r="D5043" s="276"/>
    </row>
    <row r="5044" spans="1:4">
      <c r="A5044" s="183"/>
      <c r="B5044" s="184"/>
      <c r="C5044" s="184"/>
      <c r="D5044" s="276"/>
    </row>
    <row r="5045" spans="1:4">
      <c r="A5045" s="183"/>
      <c r="B5045" s="184"/>
      <c r="C5045" s="184"/>
      <c r="D5045" s="276"/>
    </row>
    <row r="5046" spans="1:4">
      <c r="A5046" s="183"/>
      <c r="B5046" s="184"/>
      <c r="C5046" s="184"/>
      <c r="D5046" s="276"/>
    </row>
    <row r="5047" spans="1:4">
      <c r="A5047" s="183"/>
      <c r="B5047" s="184"/>
      <c r="C5047" s="184"/>
      <c r="D5047" s="276"/>
    </row>
    <row r="5048" spans="1:4">
      <c r="A5048" s="183"/>
      <c r="B5048" s="184"/>
      <c r="C5048" s="184"/>
      <c r="D5048" s="276"/>
    </row>
    <row r="5049" spans="1:4">
      <c r="A5049" s="183"/>
      <c r="B5049" s="184"/>
      <c r="C5049" s="184"/>
      <c r="D5049" s="276"/>
    </row>
    <row r="5050" spans="1:4">
      <c r="A5050" s="183"/>
      <c r="B5050" s="184"/>
      <c r="C5050" s="184"/>
      <c r="D5050" s="276"/>
    </row>
    <row r="5051" spans="1:4">
      <c r="A5051" s="183"/>
      <c r="B5051" s="184"/>
      <c r="C5051" s="184"/>
      <c r="D5051" s="276"/>
    </row>
    <row r="5052" spans="1:4">
      <c r="A5052" s="183"/>
      <c r="B5052" s="184"/>
      <c r="C5052" s="184"/>
      <c r="D5052" s="276"/>
    </row>
    <row r="5053" spans="1:4">
      <c r="A5053" s="183"/>
      <c r="B5053" s="184"/>
      <c r="C5053" s="184"/>
      <c r="D5053" s="276"/>
    </row>
    <row r="5054" spans="1:4">
      <c r="A5054" s="183"/>
      <c r="B5054" s="184"/>
      <c r="C5054" s="184"/>
      <c r="D5054" s="276"/>
    </row>
    <row r="5055" spans="1:4">
      <c r="A5055" s="183"/>
      <c r="B5055" s="184"/>
      <c r="C5055" s="184"/>
      <c r="D5055" s="276"/>
    </row>
    <row r="5056" spans="1:4">
      <c r="A5056" s="183"/>
      <c r="B5056" s="184"/>
      <c r="C5056" s="184"/>
      <c r="D5056" s="276"/>
    </row>
    <row r="5057" spans="1:4">
      <c r="A5057" s="183"/>
      <c r="B5057" s="184"/>
      <c r="C5057" s="184"/>
      <c r="D5057" s="276"/>
    </row>
    <row r="5058" spans="1:4">
      <c r="A5058" s="183"/>
      <c r="B5058" s="184"/>
      <c r="C5058" s="184"/>
      <c r="D5058" s="276"/>
    </row>
    <row r="5059" spans="1:4">
      <c r="A5059" s="183"/>
      <c r="B5059" s="184"/>
      <c r="C5059" s="184"/>
      <c r="D5059" s="276"/>
    </row>
    <row r="5060" spans="1:4">
      <c r="A5060" s="183"/>
      <c r="B5060" s="184"/>
      <c r="C5060" s="184"/>
      <c r="D5060" s="276"/>
    </row>
    <row r="5061" spans="1:4">
      <c r="A5061" s="183"/>
      <c r="B5061" s="184"/>
      <c r="C5061" s="184"/>
      <c r="D5061" s="276"/>
    </row>
    <row r="5062" spans="1:4">
      <c r="A5062" s="183"/>
      <c r="B5062" s="184"/>
      <c r="C5062" s="184"/>
      <c r="D5062" s="276"/>
    </row>
    <row r="5063" spans="1:4">
      <c r="A5063" s="183"/>
      <c r="B5063" s="184"/>
      <c r="C5063" s="184"/>
      <c r="D5063" s="276"/>
    </row>
    <row r="5064" spans="1:4">
      <c r="A5064" s="183"/>
      <c r="B5064" s="184"/>
      <c r="C5064" s="184"/>
      <c r="D5064" s="276"/>
    </row>
    <row r="5065" spans="1:4">
      <c r="A5065" s="183"/>
      <c r="B5065" s="184"/>
      <c r="C5065" s="184"/>
      <c r="D5065" s="276"/>
    </row>
    <row r="5066" spans="1:4">
      <c r="A5066" s="183"/>
      <c r="B5066" s="184"/>
      <c r="C5066" s="184"/>
      <c r="D5066" s="276"/>
    </row>
    <row r="5067" spans="1:4">
      <c r="A5067" s="183"/>
      <c r="B5067" s="184"/>
      <c r="C5067" s="184"/>
      <c r="D5067" s="276"/>
    </row>
    <row r="5068" spans="1:4">
      <c r="A5068" s="183"/>
      <c r="B5068" s="184"/>
      <c r="C5068" s="184"/>
      <c r="D5068" s="276"/>
    </row>
    <row r="5069" spans="1:4">
      <c r="A5069" s="183"/>
      <c r="B5069" s="184"/>
      <c r="C5069" s="184"/>
      <c r="D5069" s="276"/>
    </row>
    <row r="5070" spans="1:4">
      <c r="A5070" s="183"/>
      <c r="B5070" s="184"/>
      <c r="C5070" s="184"/>
      <c r="D5070" s="276"/>
    </row>
    <row r="5071" spans="1:4">
      <c r="A5071" s="183"/>
      <c r="B5071" s="184"/>
      <c r="C5071" s="184"/>
      <c r="D5071" s="276"/>
    </row>
    <row r="5072" spans="1:4">
      <c r="A5072" s="183"/>
      <c r="B5072" s="184"/>
      <c r="C5072" s="184"/>
      <c r="D5072" s="276"/>
    </row>
    <row r="5073" spans="1:4">
      <c r="A5073" s="183"/>
      <c r="B5073" s="184"/>
      <c r="C5073" s="184"/>
      <c r="D5073" s="276"/>
    </row>
    <row r="5074" spans="1:4">
      <c r="A5074" s="183"/>
      <c r="B5074" s="184"/>
      <c r="C5074" s="184"/>
      <c r="D5074" s="276"/>
    </row>
    <row r="5075" spans="1:4">
      <c r="A5075" s="183"/>
      <c r="B5075" s="184"/>
      <c r="C5075" s="184"/>
      <c r="D5075" s="276"/>
    </row>
    <row r="5076" spans="1:4">
      <c r="A5076" s="183"/>
      <c r="B5076" s="184"/>
      <c r="C5076" s="184"/>
      <c r="D5076" s="276"/>
    </row>
    <row r="5077" spans="1:4">
      <c r="A5077" s="183"/>
      <c r="B5077" s="184"/>
      <c r="C5077" s="184"/>
      <c r="D5077" s="276"/>
    </row>
    <row r="5078" spans="1:4">
      <c r="A5078" s="183"/>
      <c r="B5078" s="184"/>
      <c r="C5078" s="184"/>
      <c r="D5078" s="276"/>
    </row>
    <row r="5079" spans="1:4">
      <c r="A5079" s="183"/>
      <c r="B5079" s="184"/>
      <c r="C5079" s="184"/>
      <c r="D5079" s="276"/>
    </row>
    <row r="5080" spans="1:4">
      <c r="A5080" s="183"/>
      <c r="B5080" s="184"/>
      <c r="C5080" s="184"/>
      <c r="D5080" s="276"/>
    </row>
    <row r="5081" spans="1:4">
      <c r="A5081" s="183"/>
      <c r="B5081" s="184"/>
      <c r="C5081" s="184"/>
      <c r="D5081" s="276"/>
    </row>
    <row r="5082" spans="1:4">
      <c r="A5082" s="183"/>
      <c r="B5082" s="184"/>
      <c r="C5082" s="184"/>
      <c r="D5082" s="276"/>
    </row>
    <row r="5083" spans="1:4">
      <c r="A5083" s="183"/>
      <c r="B5083" s="184"/>
      <c r="C5083" s="184"/>
      <c r="D5083" s="276"/>
    </row>
    <row r="5084" spans="1:4">
      <c r="A5084" s="183"/>
      <c r="B5084" s="184"/>
      <c r="C5084" s="184"/>
      <c r="D5084" s="276"/>
    </row>
    <row r="5085" spans="1:4">
      <c r="A5085" s="183"/>
      <c r="B5085" s="184"/>
      <c r="C5085" s="184"/>
      <c r="D5085" s="276"/>
    </row>
    <row r="5086" spans="1:4">
      <c r="A5086" s="183"/>
      <c r="B5086" s="184"/>
      <c r="C5086" s="184"/>
      <c r="D5086" s="276"/>
    </row>
    <row r="5087" spans="1:4">
      <c r="A5087" s="183"/>
      <c r="B5087" s="184"/>
      <c r="C5087" s="184"/>
      <c r="D5087" s="276"/>
    </row>
    <row r="5088" spans="1:4">
      <c r="A5088" s="183"/>
      <c r="B5088" s="184"/>
      <c r="C5088" s="184"/>
      <c r="D5088" s="276"/>
    </row>
    <row r="5089" spans="1:4">
      <c r="A5089" s="183"/>
      <c r="B5089" s="184"/>
      <c r="C5089" s="184"/>
      <c r="D5089" s="276"/>
    </row>
    <row r="5090" spans="1:4">
      <c r="A5090" s="183"/>
      <c r="B5090" s="184"/>
      <c r="C5090" s="184"/>
      <c r="D5090" s="276"/>
    </row>
    <row r="5091" spans="1:4">
      <c r="A5091" s="183"/>
      <c r="B5091" s="184"/>
      <c r="C5091" s="184"/>
      <c r="D5091" s="276"/>
    </row>
    <row r="5092" spans="1:4">
      <c r="A5092" s="183"/>
      <c r="B5092" s="184"/>
      <c r="C5092" s="184"/>
      <c r="D5092" s="276"/>
    </row>
    <row r="5093" spans="1:4">
      <c r="A5093" s="183"/>
      <c r="B5093" s="184"/>
      <c r="C5093" s="184"/>
      <c r="D5093" s="276"/>
    </row>
    <row r="5094" spans="1:4">
      <c r="A5094" s="183"/>
      <c r="B5094" s="184"/>
      <c r="C5094" s="184"/>
      <c r="D5094" s="276"/>
    </row>
    <row r="5095" spans="1:4">
      <c r="A5095" s="183"/>
      <c r="B5095" s="184"/>
      <c r="C5095" s="184"/>
      <c r="D5095" s="276"/>
    </row>
    <row r="5096" spans="1:4">
      <c r="A5096" s="183"/>
      <c r="B5096" s="184"/>
      <c r="C5096" s="184"/>
      <c r="D5096" s="276"/>
    </row>
    <row r="5097" spans="1:4">
      <c r="A5097" s="183"/>
      <c r="B5097" s="184"/>
      <c r="C5097" s="184"/>
      <c r="D5097" s="276"/>
    </row>
    <row r="5098" spans="1:4">
      <c r="A5098" s="183"/>
      <c r="B5098" s="184"/>
      <c r="C5098" s="184"/>
      <c r="D5098" s="276"/>
    </row>
    <row r="5099" spans="1:4">
      <c r="A5099" s="183"/>
      <c r="B5099" s="184"/>
      <c r="C5099" s="184"/>
      <c r="D5099" s="276"/>
    </row>
    <row r="5100" spans="1:4">
      <c r="A5100" s="183"/>
      <c r="B5100" s="184"/>
      <c r="C5100" s="184"/>
      <c r="D5100" s="276"/>
    </row>
    <row r="5101" spans="1:4">
      <c r="A5101" s="183"/>
      <c r="B5101" s="184"/>
      <c r="C5101" s="184"/>
      <c r="D5101" s="276"/>
    </row>
    <row r="5102" spans="1:4">
      <c r="A5102" s="183"/>
      <c r="B5102" s="184"/>
      <c r="C5102" s="184"/>
      <c r="D5102" s="276"/>
    </row>
    <row r="5103" spans="1:4">
      <c r="A5103" s="183"/>
      <c r="B5103" s="184"/>
      <c r="C5103" s="184"/>
      <c r="D5103" s="276"/>
    </row>
    <row r="5104" spans="1:4">
      <c r="A5104" s="183"/>
      <c r="B5104" s="184"/>
      <c r="C5104" s="184"/>
      <c r="D5104" s="276"/>
    </row>
    <row r="5105" spans="1:4">
      <c r="A5105" s="183"/>
      <c r="B5105" s="184"/>
      <c r="C5105" s="184"/>
      <c r="D5105" s="276"/>
    </row>
    <row r="5106" spans="1:4">
      <c r="A5106" s="183"/>
      <c r="B5106" s="184"/>
      <c r="C5106" s="184"/>
      <c r="D5106" s="276"/>
    </row>
    <row r="5107" spans="1:4">
      <c r="A5107" s="183"/>
      <c r="B5107" s="184"/>
      <c r="C5107" s="184"/>
      <c r="D5107" s="276"/>
    </row>
    <row r="5108" spans="1:4">
      <c r="A5108" s="183"/>
      <c r="B5108" s="184"/>
      <c r="C5108" s="184"/>
      <c r="D5108" s="276"/>
    </row>
    <row r="5109" spans="1:4">
      <c r="A5109" s="183"/>
      <c r="B5109" s="184"/>
      <c r="C5109" s="184"/>
      <c r="D5109" s="276"/>
    </row>
    <row r="5110" spans="1:4">
      <c r="A5110" s="183"/>
      <c r="B5110" s="184"/>
      <c r="C5110" s="184"/>
      <c r="D5110" s="276"/>
    </row>
    <row r="5111" spans="1:4">
      <c r="A5111" s="183"/>
      <c r="B5111" s="184"/>
      <c r="C5111" s="184"/>
      <c r="D5111" s="276"/>
    </row>
    <row r="5112" spans="1:4">
      <c r="A5112" s="183"/>
      <c r="B5112" s="184"/>
      <c r="C5112" s="184"/>
      <c r="D5112" s="276"/>
    </row>
    <row r="5113" spans="1:4">
      <c r="A5113" s="183"/>
      <c r="B5113" s="184"/>
      <c r="C5113" s="184"/>
      <c r="D5113" s="276"/>
    </row>
    <row r="5114" spans="1:4">
      <c r="A5114" s="183"/>
      <c r="B5114" s="184"/>
      <c r="C5114" s="184"/>
      <c r="D5114" s="276"/>
    </row>
    <row r="5115" spans="1:4">
      <c r="A5115" s="183"/>
      <c r="B5115" s="184"/>
      <c r="C5115" s="184"/>
      <c r="D5115" s="276"/>
    </row>
    <row r="5116" spans="1:4">
      <c r="A5116" s="183"/>
      <c r="B5116" s="184"/>
      <c r="C5116" s="184"/>
      <c r="D5116" s="276"/>
    </row>
    <row r="5117" spans="1:4">
      <c r="A5117" s="183"/>
      <c r="B5117" s="184"/>
      <c r="C5117" s="184"/>
      <c r="D5117" s="276"/>
    </row>
    <row r="5118" spans="1:4">
      <c r="A5118" s="183"/>
      <c r="B5118" s="184"/>
      <c r="C5118" s="184"/>
      <c r="D5118" s="276"/>
    </row>
    <row r="5119" spans="1:4">
      <c r="A5119" s="183"/>
      <c r="B5119" s="184"/>
      <c r="C5119" s="184"/>
      <c r="D5119" s="276"/>
    </row>
    <row r="5120" spans="1:4">
      <c r="A5120" s="183"/>
      <c r="B5120" s="184"/>
      <c r="C5120" s="184"/>
      <c r="D5120" s="276"/>
    </row>
    <row r="5121" spans="1:4">
      <c r="A5121" s="183"/>
      <c r="B5121" s="184"/>
      <c r="C5121" s="184"/>
      <c r="D5121" s="276"/>
    </row>
    <row r="5122" spans="1:4">
      <c r="A5122" s="183"/>
      <c r="B5122" s="184"/>
      <c r="C5122" s="184"/>
      <c r="D5122" s="276"/>
    </row>
    <row r="5123" spans="1:4">
      <c r="A5123" s="183"/>
      <c r="B5123" s="184"/>
      <c r="C5123" s="184"/>
      <c r="D5123" s="276"/>
    </row>
    <row r="5124" spans="1:4">
      <c r="A5124" s="183"/>
      <c r="B5124" s="184"/>
      <c r="C5124" s="184"/>
      <c r="D5124" s="276"/>
    </row>
    <row r="5125" spans="1:4">
      <c r="A5125" s="183"/>
      <c r="B5125" s="184"/>
      <c r="C5125" s="184"/>
      <c r="D5125" s="276"/>
    </row>
    <row r="5126" spans="1:4">
      <c r="A5126" s="183"/>
      <c r="B5126" s="184"/>
      <c r="C5126" s="184"/>
      <c r="D5126" s="276"/>
    </row>
    <row r="5127" spans="1:4">
      <c r="A5127" s="183"/>
      <c r="B5127" s="184"/>
      <c r="C5127" s="184"/>
      <c r="D5127" s="276"/>
    </row>
    <row r="5128" spans="1:4">
      <c r="A5128" s="183"/>
      <c r="B5128" s="184"/>
      <c r="C5128" s="184"/>
      <c r="D5128" s="276"/>
    </row>
    <row r="5129" spans="1:4">
      <c r="A5129" s="183"/>
      <c r="B5129" s="184"/>
      <c r="C5129" s="184"/>
      <c r="D5129" s="276"/>
    </row>
    <row r="5130" spans="1:4">
      <c r="A5130" s="183"/>
      <c r="B5130" s="184"/>
      <c r="C5130" s="184"/>
      <c r="D5130" s="276"/>
    </row>
    <row r="5131" spans="1:4">
      <c r="A5131" s="183"/>
      <c r="B5131" s="184"/>
      <c r="C5131" s="184"/>
      <c r="D5131" s="276"/>
    </row>
    <row r="5132" spans="1:4">
      <c r="A5132" s="183"/>
      <c r="B5132" s="184"/>
      <c r="C5132" s="184"/>
      <c r="D5132" s="276"/>
    </row>
    <row r="5133" spans="1:4">
      <c r="A5133" s="183"/>
      <c r="B5133" s="184"/>
      <c r="C5133" s="184"/>
      <c r="D5133" s="276"/>
    </row>
    <row r="5134" spans="1:4">
      <c r="A5134" s="183"/>
      <c r="B5134" s="184"/>
      <c r="C5134" s="184"/>
      <c r="D5134" s="276"/>
    </row>
    <row r="5135" spans="1:4">
      <c r="A5135" s="183"/>
      <c r="B5135" s="184"/>
      <c r="C5135" s="184"/>
      <c r="D5135" s="276"/>
    </row>
    <row r="5136" spans="1:4">
      <c r="A5136" s="183"/>
      <c r="B5136" s="184"/>
      <c r="C5136" s="184"/>
      <c r="D5136" s="276"/>
    </row>
    <row r="5137" spans="1:4">
      <c r="A5137" s="183"/>
      <c r="B5137" s="184"/>
      <c r="C5137" s="184"/>
      <c r="D5137" s="276"/>
    </row>
    <row r="5138" spans="1:4">
      <c r="A5138" s="183"/>
      <c r="B5138" s="184"/>
      <c r="C5138" s="184"/>
      <c r="D5138" s="276"/>
    </row>
    <row r="5139" spans="1:4">
      <c r="A5139" s="183"/>
      <c r="B5139" s="184"/>
      <c r="C5139" s="184"/>
      <c r="D5139" s="276"/>
    </row>
    <row r="5140" spans="1:4">
      <c r="A5140" s="183"/>
      <c r="B5140" s="184"/>
      <c r="C5140" s="184"/>
      <c r="D5140" s="276"/>
    </row>
    <row r="5141" spans="1:4">
      <c r="A5141" s="183"/>
      <c r="B5141" s="184"/>
      <c r="C5141" s="184"/>
      <c r="D5141" s="276"/>
    </row>
    <row r="5142" spans="1:4">
      <c r="A5142" s="183"/>
      <c r="B5142" s="184"/>
      <c r="C5142" s="184"/>
      <c r="D5142" s="276"/>
    </row>
    <row r="5143" spans="1:4">
      <c r="A5143" s="183"/>
      <c r="B5143" s="184"/>
      <c r="C5143" s="184"/>
      <c r="D5143" s="276"/>
    </row>
    <row r="5144" spans="1:4">
      <c r="A5144" s="183"/>
      <c r="B5144" s="184"/>
      <c r="C5144" s="184"/>
      <c r="D5144" s="276"/>
    </row>
    <row r="5145" spans="1:4">
      <c r="A5145" s="183"/>
      <c r="B5145" s="184"/>
      <c r="C5145" s="184"/>
      <c r="D5145" s="276"/>
    </row>
    <row r="5146" spans="1:4">
      <c r="A5146" s="183"/>
      <c r="B5146" s="184"/>
      <c r="C5146" s="184"/>
      <c r="D5146" s="276"/>
    </row>
    <row r="5147" spans="1:4">
      <c r="A5147" s="183"/>
      <c r="B5147" s="184"/>
      <c r="C5147" s="184"/>
      <c r="D5147" s="276"/>
    </row>
    <row r="5148" spans="1:4">
      <c r="A5148" s="183"/>
      <c r="B5148" s="184"/>
      <c r="C5148" s="184"/>
      <c r="D5148" s="276"/>
    </row>
    <row r="5149" spans="1:4">
      <c r="A5149" s="183"/>
      <c r="B5149" s="184"/>
      <c r="C5149" s="184"/>
      <c r="D5149" s="276"/>
    </row>
    <row r="5150" spans="1:4">
      <c r="A5150" s="183"/>
      <c r="B5150" s="184"/>
      <c r="C5150" s="184"/>
      <c r="D5150" s="276"/>
    </row>
    <row r="5151" spans="1:4">
      <c r="A5151" s="183"/>
      <c r="B5151" s="184"/>
      <c r="C5151" s="184"/>
      <c r="D5151" s="276"/>
    </row>
    <row r="5152" spans="1:4">
      <c r="A5152" s="183"/>
      <c r="B5152" s="184"/>
      <c r="C5152" s="184"/>
      <c r="D5152" s="276"/>
    </row>
    <row r="5153" spans="1:4">
      <c r="A5153" s="183"/>
      <c r="B5153" s="184"/>
      <c r="C5153" s="184"/>
      <c r="D5153" s="276"/>
    </row>
    <row r="5154" spans="1:4">
      <c r="A5154" s="183"/>
      <c r="B5154" s="184"/>
      <c r="C5154" s="184"/>
      <c r="D5154" s="276"/>
    </row>
    <row r="5155" spans="1:4">
      <c r="A5155" s="183"/>
      <c r="B5155" s="184"/>
      <c r="C5155" s="184"/>
      <c r="D5155" s="276"/>
    </row>
    <row r="5156" spans="1:4">
      <c r="A5156" s="183"/>
      <c r="B5156" s="184"/>
      <c r="C5156" s="184"/>
      <c r="D5156" s="276"/>
    </row>
    <row r="5157" spans="1:4">
      <c r="A5157" s="183"/>
      <c r="B5157" s="184"/>
      <c r="C5157" s="184"/>
      <c r="D5157" s="276"/>
    </row>
    <row r="5158" spans="1:4">
      <c r="A5158" s="183"/>
      <c r="B5158" s="184"/>
      <c r="C5158" s="184"/>
      <c r="D5158" s="276"/>
    </row>
    <row r="5159" spans="1:4">
      <c r="A5159" s="183"/>
      <c r="B5159" s="184"/>
      <c r="C5159" s="184"/>
      <c r="D5159" s="276"/>
    </row>
    <row r="5160" spans="1:4">
      <c r="A5160" s="183"/>
      <c r="B5160" s="184"/>
      <c r="C5160" s="184"/>
      <c r="D5160" s="276"/>
    </row>
    <row r="5161" spans="1:4">
      <c r="A5161" s="183"/>
      <c r="B5161" s="184"/>
      <c r="C5161" s="184"/>
      <c r="D5161" s="276"/>
    </row>
    <row r="5162" spans="1:4">
      <c r="A5162" s="183"/>
      <c r="B5162" s="184"/>
      <c r="C5162" s="184"/>
      <c r="D5162" s="276"/>
    </row>
    <row r="5163" spans="1:4">
      <c r="A5163" s="183"/>
      <c r="B5163" s="184"/>
      <c r="C5163" s="184"/>
      <c r="D5163" s="276"/>
    </row>
    <row r="5164" spans="1:4">
      <c r="A5164" s="183"/>
      <c r="B5164" s="184"/>
      <c r="C5164" s="184"/>
      <c r="D5164" s="276"/>
    </row>
    <row r="5165" spans="1:4">
      <c r="A5165" s="183"/>
      <c r="B5165" s="184"/>
      <c r="C5165" s="184"/>
      <c r="D5165" s="276"/>
    </row>
    <row r="5166" spans="1:4">
      <c r="A5166" s="183"/>
      <c r="B5166" s="184"/>
      <c r="C5166" s="184"/>
      <c r="D5166" s="276"/>
    </row>
    <row r="5167" spans="1:4">
      <c r="A5167" s="183"/>
      <c r="B5167" s="184"/>
      <c r="C5167" s="184"/>
      <c r="D5167" s="276"/>
    </row>
    <row r="5168" spans="1:4">
      <c r="A5168" s="183"/>
      <c r="B5168" s="184"/>
      <c r="C5168" s="184"/>
      <c r="D5168" s="276"/>
    </row>
    <row r="5169" spans="1:4">
      <c r="A5169" s="183"/>
      <c r="B5169" s="184"/>
      <c r="C5169" s="184"/>
      <c r="D5169" s="276"/>
    </row>
    <row r="5170" spans="1:4">
      <c r="A5170" s="183"/>
      <c r="B5170" s="184"/>
      <c r="C5170" s="184"/>
      <c r="D5170" s="276"/>
    </row>
    <row r="5171" spans="1:4">
      <c r="A5171" s="183"/>
      <c r="B5171" s="184"/>
      <c r="C5171" s="184"/>
      <c r="D5171" s="276"/>
    </row>
    <row r="5172" spans="1:4">
      <c r="A5172" s="183"/>
      <c r="B5172" s="184"/>
      <c r="C5172" s="184"/>
      <c r="D5172" s="276"/>
    </row>
    <row r="5173" spans="1:4">
      <c r="A5173" s="183"/>
      <c r="B5173" s="184"/>
      <c r="C5173" s="184"/>
      <c r="D5173" s="276"/>
    </row>
    <row r="5174" spans="1:4">
      <c r="A5174" s="183"/>
      <c r="B5174" s="184"/>
      <c r="C5174" s="184"/>
      <c r="D5174" s="276"/>
    </row>
    <row r="5175" spans="1:4">
      <c r="A5175" s="183"/>
      <c r="B5175" s="184"/>
      <c r="C5175" s="184"/>
      <c r="D5175" s="276"/>
    </row>
    <row r="5176" spans="1:4">
      <c r="A5176" s="183"/>
      <c r="B5176" s="184"/>
      <c r="C5176" s="184"/>
      <c r="D5176" s="276"/>
    </row>
    <row r="5177" spans="1:4">
      <c r="A5177" s="183"/>
      <c r="B5177" s="184"/>
      <c r="C5177" s="184"/>
      <c r="D5177" s="276"/>
    </row>
    <row r="5178" spans="1:4">
      <c r="A5178" s="183"/>
      <c r="B5178" s="184"/>
      <c r="C5178" s="184"/>
      <c r="D5178" s="276"/>
    </row>
    <row r="5179" spans="1:4">
      <c r="A5179" s="183"/>
      <c r="B5179" s="184"/>
      <c r="C5179" s="184"/>
      <c r="D5179" s="276"/>
    </row>
    <row r="5180" spans="1:4">
      <c r="A5180" s="183"/>
      <c r="B5180" s="184"/>
      <c r="C5180" s="184"/>
      <c r="D5180" s="276"/>
    </row>
    <row r="5181" spans="1:4">
      <c r="A5181" s="183"/>
      <c r="B5181" s="184"/>
      <c r="C5181" s="184"/>
      <c r="D5181" s="276"/>
    </row>
    <row r="5182" spans="1:4">
      <c r="A5182" s="183"/>
      <c r="B5182" s="184"/>
      <c r="C5182" s="184"/>
      <c r="D5182" s="276"/>
    </row>
    <row r="5183" spans="1:4">
      <c r="A5183" s="183"/>
      <c r="B5183" s="184"/>
      <c r="C5183" s="184"/>
      <c r="D5183" s="276"/>
    </row>
    <row r="5184" spans="1:4">
      <c r="A5184" s="183"/>
      <c r="B5184" s="184"/>
      <c r="C5184" s="184"/>
      <c r="D5184" s="276"/>
    </row>
    <row r="5185" spans="1:4">
      <c r="A5185" s="183"/>
      <c r="B5185" s="184"/>
      <c r="C5185" s="184"/>
      <c r="D5185" s="276"/>
    </row>
    <row r="5186" spans="1:4">
      <c r="A5186" s="183"/>
      <c r="B5186" s="184"/>
      <c r="C5186" s="184"/>
      <c r="D5186" s="276"/>
    </row>
    <row r="5187" spans="1:4">
      <c r="A5187" s="183"/>
      <c r="B5187" s="184"/>
      <c r="C5187" s="184"/>
      <c r="D5187" s="276"/>
    </row>
    <row r="5188" spans="1:4">
      <c r="A5188" s="183"/>
      <c r="B5188" s="184"/>
      <c r="C5188" s="184"/>
      <c r="D5188" s="276"/>
    </row>
    <row r="5189" spans="1:4">
      <c r="A5189" s="183"/>
      <c r="B5189" s="184"/>
      <c r="C5189" s="184"/>
      <c r="D5189" s="276"/>
    </row>
    <row r="5190" spans="1:4">
      <c r="A5190" s="183"/>
      <c r="B5190" s="184"/>
      <c r="C5190" s="184"/>
      <c r="D5190" s="276"/>
    </row>
    <row r="5191" spans="1:4">
      <c r="A5191" s="183"/>
      <c r="B5191" s="184"/>
      <c r="C5191" s="184"/>
      <c r="D5191" s="276"/>
    </row>
    <row r="5192" spans="1:4">
      <c r="A5192" s="183"/>
      <c r="B5192" s="184"/>
      <c r="C5192" s="184"/>
      <c r="D5192" s="276"/>
    </row>
    <row r="5193" spans="1:4">
      <c r="A5193" s="183"/>
      <c r="B5193" s="184"/>
      <c r="C5193" s="184"/>
      <c r="D5193" s="276"/>
    </row>
    <row r="5194" spans="1:4">
      <c r="A5194" s="183"/>
      <c r="B5194" s="184"/>
      <c r="C5194" s="184"/>
      <c r="D5194" s="276"/>
    </row>
    <row r="5195" spans="1:4">
      <c r="A5195" s="183"/>
      <c r="B5195" s="184"/>
      <c r="C5195" s="184"/>
      <c r="D5195" s="276"/>
    </row>
    <row r="5196" spans="1:4">
      <c r="A5196" s="183"/>
      <c r="B5196" s="184"/>
      <c r="C5196" s="184"/>
      <c r="D5196" s="276"/>
    </row>
    <row r="5197" spans="1:4">
      <c r="A5197" s="183"/>
      <c r="B5197" s="184"/>
      <c r="C5197" s="184"/>
      <c r="D5197" s="276"/>
    </row>
    <row r="5198" spans="1:4">
      <c r="A5198" s="183"/>
      <c r="B5198" s="184"/>
      <c r="C5198" s="184"/>
      <c r="D5198" s="276"/>
    </row>
    <row r="5199" spans="1:4">
      <c r="A5199" s="183"/>
      <c r="B5199" s="184"/>
      <c r="C5199" s="184"/>
      <c r="D5199" s="276"/>
    </row>
    <row r="5200" spans="1:4">
      <c r="A5200" s="183"/>
      <c r="B5200" s="184"/>
      <c r="C5200" s="184"/>
      <c r="D5200" s="276"/>
    </row>
    <row r="5201" spans="1:4">
      <c r="A5201" s="183"/>
      <c r="B5201" s="184"/>
      <c r="C5201" s="184"/>
      <c r="D5201" s="276"/>
    </row>
    <row r="5202" spans="1:4">
      <c r="A5202" s="183"/>
      <c r="B5202" s="184"/>
      <c r="C5202" s="184"/>
      <c r="D5202" s="276"/>
    </row>
    <row r="5203" spans="1:4">
      <c r="A5203" s="183"/>
      <c r="B5203" s="184"/>
      <c r="C5203" s="184"/>
      <c r="D5203" s="276"/>
    </row>
    <row r="5204" spans="1:4">
      <c r="A5204" s="183"/>
      <c r="B5204" s="184"/>
      <c r="C5204" s="184"/>
      <c r="D5204" s="276"/>
    </row>
    <row r="5205" spans="1:4">
      <c r="A5205" s="183"/>
      <c r="B5205" s="184"/>
      <c r="C5205" s="184"/>
      <c r="D5205" s="276"/>
    </row>
    <row r="5206" spans="1:4">
      <c r="A5206" s="183"/>
      <c r="B5206" s="184"/>
      <c r="C5206" s="184"/>
      <c r="D5206" s="276"/>
    </row>
    <row r="5207" spans="1:4">
      <c r="A5207" s="183"/>
      <c r="B5207" s="184"/>
      <c r="C5207" s="184"/>
      <c r="D5207" s="276"/>
    </row>
    <row r="5208" spans="1:4">
      <c r="A5208" s="183"/>
      <c r="B5208" s="184"/>
      <c r="C5208" s="184"/>
      <c r="D5208" s="276"/>
    </row>
    <row r="5209" spans="1:4">
      <c r="A5209" s="183"/>
      <c r="B5209" s="184"/>
      <c r="C5209" s="184"/>
      <c r="D5209" s="276"/>
    </row>
    <row r="5210" spans="1:4">
      <c r="A5210" s="183"/>
      <c r="B5210" s="184"/>
      <c r="C5210" s="184"/>
      <c r="D5210" s="276"/>
    </row>
    <row r="5211" spans="1:4">
      <c r="A5211" s="183"/>
      <c r="B5211" s="184"/>
      <c r="C5211" s="184"/>
      <c r="D5211" s="276"/>
    </row>
    <row r="5212" spans="1:4">
      <c r="A5212" s="183"/>
      <c r="B5212" s="184"/>
      <c r="C5212" s="184"/>
      <c r="D5212" s="276"/>
    </row>
    <row r="5213" spans="1:4">
      <c r="A5213" s="183"/>
      <c r="B5213" s="184"/>
      <c r="C5213" s="184"/>
      <c r="D5213" s="276"/>
    </row>
    <row r="5214" spans="1:4">
      <c r="A5214" s="183"/>
      <c r="B5214" s="184"/>
      <c r="C5214" s="184"/>
      <c r="D5214" s="276"/>
    </row>
    <row r="5215" spans="1:4">
      <c r="A5215" s="183"/>
      <c r="B5215" s="184"/>
      <c r="C5215" s="184"/>
      <c r="D5215" s="276"/>
    </row>
    <row r="5216" spans="1:4">
      <c r="A5216" s="183"/>
      <c r="B5216" s="184"/>
      <c r="C5216" s="184"/>
      <c r="D5216" s="276"/>
    </row>
    <row r="5217" spans="1:4">
      <c r="A5217" s="183"/>
      <c r="B5217" s="184"/>
      <c r="C5217" s="184"/>
      <c r="D5217" s="276"/>
    </row>
    <row r="5218" spans="1:4">
      <c r="A5218" s="183"/>
      <c r="B5218" s="184"/>
      <c r="C5218" s="184"/>
      <c r="D5218" s="276"/>
    </row>
    <row r="5219" spans="1:4">
      <c r="A5219" s="183"/>
      <c r="B5219" s="184"/>
      <c r="C5219" s="184"/>
      <c r="D5219" s="276"/>
    </row>
    <row r="5220" spans="1:4">
      <c r="A5220" s="183"/>
      <c r="B5220" s="184"/>
      <c r="C5220" s="184"/>
      <c r="D5220" s="276"/>
    </row>
    <row r="5221" spans="1:4">
      <c r="A5221" s="183"/>
      <c r="B5221" s="184"/>
      <c r="C5221" s="184"/>
      <c r="D5221" s="276"/>
    </row>
    <row r="5222" spans="1:4">
      <c r="A5222" s="183"/>
      <c r="B5222" s="184"/>
      <c r="C5222" s="184"/>
      <c r="D5222" s="276"/>
    </row>
    <row r="5223" spans="1:4">
      <c r="A5223" s="183"/>
      <c r="B5223" s="184"/>
      <c r="C5223" s="184"/>
      <c r="D5223" s="276"/>
    </row>
    <row r="5224" spans="1:4">
      <c r="A5224" s="183"/>
      <c r="B5224" s="184"/>
      <c r="C5224" s="184"/>
      <c r="D5224" s="276"/>
    </row>
    <row r="5225" spans="1:4">
      <c r="A5225" s="183"/>
      <c r="B5225" s="184"/>
      <c r="C5225" s="184"/>
      <c r="D5225" s="276"/>
    </row>
    <row r="5226" spans="1:4">
      <c r="A5226" s="183"/>
      <c r="B5226" s="184"/>
      <c r="C5226" s="184"/>
      <c r="D5226" s="276"/>
    </row>
    <row r="5227" spans="1:4">
      <c r="A5227" s="183"/>
      <c r="B5227" s="184"/>
      <c r="C5227" s="184"/>
      <c r="D5227" s="276"/>
    </row>
    <row r="5228" spans="1:4">
      <c r="A5228" s="183"/>
      <c r="B5228" s="184"/>
      <c r="C5228" s="184"/>
      <c r="D5228" s="276"/>
    </row>
    <row r="5229" spans="1:4">
      <c r="A5229" s="183"/>
      <c r="B5229" s="184"/>
      <c r="C5229" s="184"/>
      <c r="D5229" s="276"/>
    </row>
    <row r="5230" spans="1:4">
      <c r="A5230" s="183"/>
      <c r="B5230" s="184"/>
      <c r="C5230" s="184"/>
      <c r="D5230" s="276"/>
    </row>
    <row r="5231" spans="1:4">
      <c r="A5231" s="183"/>
      <c r="B5231" s="184"/>
      <c r="C5231" s="184"/>
      <c r="D5231" s="276"/>
    </row>
    <row r="5232" spans="1:4">
      <c r="A5232" s="183"/>
      <c r="B5232" s="184"/>
      <c r="C5232" s="184"/>
      <c r="D5232" s="276"/>
    </row>
    <row r="5233" spans="1:4">
      <c r="A5233" s="183"/>
      <c r="B5233" s="184"/>
      <c r="C5233" s="184"/>
      <c r="D5233" s="276"/>
    </row>
    <row r="5234" spans="1:4">
      <c r="A5234" s="183"/>
      <c r="B5234" s="184"/>
      <c r="C5234" s="184"/>
      <c r="D5234" s="276"/>
    </row>
    <row r="5235" spans="1:4">
      <c r="A5235" s="183"/>
      <c r="B5235" s="184"/>
      <c r="C5235" s="184"/>
      <c r="D5235" s="276"/>
    </row>
    <row r="5236" spans="1:4">
      <c r="A5236" s="183"/>
      <c r="B5236" s="184"/>
      <c r="C5236" s="184"/>
      <c r="D5236" s="276"/>
    </row>
    <row r="5237" spans="1:4">
      <c r="A5237" s="183"/>
      <c r="B5237" s="184"/>
      <c r="C5237" s="184"/>
      <c r="D5237" s="276"/>
    </row>
    <row r="5238" spans="1:4">
      <c r="A5238" s="183"/>
      <c r="B5238" s="184"/>
      <c r="C5238" s="184"/>
      <c r="D5238" s="276"/>
    </row>
    <row r="5239" spans="1:4">
      <c r="A5239" s="183"/>
      <c r="B5239" s="184"/>
      <c r="C5239" s="184"/>
      <c r="D5239" s="276"/>
    </row>
    <row r="5240" spans="1:4">
      <c r="A5240" s="183"/>
      <c r="B5240" s="184"/>
      <c r="C5240" s="184"/>
      <c r="D5240" s="276"/>
    </row>
    <row r="5241" spans="1:4">
      <c r="A5241" s="183"/>
      <c r="B5241" s="184"/>
      <c r="C5241" s="184"/>
      <c r="D5241" s="276"/>
    </row>
    <row r="5242" spans="1:4">
      <c r="A5242" s="183"/>
      <c r="B5242" s="184"/>
      <c r="C5242" s="184"/>
      <c r="D5242" s="276"/>
    </row>
    <row r="5243" spans="1:4">
      <c r="A5243" s="183"/>
      <c r="B5243" s="184"/>
      <c r="C5243" s="184"/>
      <c r="D5243" s="276"/>
    </row>
    <row r="5244" spans="1:4">
      <c r="A5244" s="183"/>
      <c r="B5244" s="184"/>
      <c r="C5244" s="184"/>
      <c r="D5244" s="276"/>
    </row>
    <row r="5245" spans="1:4">
      <c r="A5245" s="183"/>
      <c r="B5245" s="184"/>
      <c r="C5245" s="184"/>
      <c r="D5245" s="276"/>
    </row>
    <row r="5246" spans="1:4">
      <c r="A5246" s="183"/>
      <c r="B5246" s="184"/>
      <c r="C5246" s="184"/>
      <c r="D5246" s="276"/>
    </row>
    <row r="5247" spans="1:4">
      <c r="A5247" s="183"/>
      <c r="B5247" s="184"/>
      <c r="C5247" s="184"/>
      <c r="D5247" s="276"/>
    </row>
    <row r="5248" spans="1:4">
      <c r="A5248" s="183"/>
      <c r="B5248" s="184"/>
      <c r="C5248" s="184"/>
      <c r="D5248" s="276"/>
    </row>
    <row r="5249" spans="1:4">
      <c r="A5249" s="183"/>
      <c r="B5249" s="184"/>
      <c r="C5249" s="184"/>
      <c r="D5249" s="276"/>
    </row>
    <row r="5250" spans="1:4">
      <c r="A5250" s="183"/>
      <c r="B5250" s="184"/>
      <c r="C5250" s="184"/>
      <c r="D5250" s="276"/>
    </row>
    <row r="5251" spans="1:4">
      <c r="A5251" s="183"/>
      <c r="B5251" s="184"/>
      <c r="C5251" s="184"/>
      <c r="D5251" s="276"/>
    </row>
    <row r="5252" spans="1:4">
      <c r="A5252" s="183"/>
      <c r="B5252" s="184"/>
      <c r="C5252" s="184"/>
      <c r="D5252" s="276"/>
    </row>
    <row r="5253" spans="1:4">
      <c r="A5253" s="183"/>
      <c r="B5253" s="184"/>
      <c r="C5253" s="184"/>
      <c r="D5253" s="276"/>
    </row>
    <row r="5254" spans="1:4">
      <c r="A5254" s="183"/>
      <c r="B5254" s="184"/>
      <c r="C5254" s="184"/>
      <c r="D5254" s="276"/>
    </row>
    <row r="5255" spans="1:4">
      <c r="A5255" s="183"/>
      <c r="B5255" s="184"/>
      <c r="C5255" s="184"/>
      <c r="D5255" s="276"/>
    </row>
    <row r="5256" spans="1:4">
      <c r="A5256" s="183"/>
      <c r="B5256" s="184"/>
      <c r="C5256" s="184"/>
      <c r="D5256" s="276"/>
    </row>
    <row r="5257" spans="1:4">
      <c r="A5257" s="183"/>
      <c r="B5257" s="184"/>
      <c r="C5257" s="184"/>
      <c r="D5257" s="276"/>
    </row>
    <row r="5258" spans="1:4">
      <c r="A5258" s="183"/>
      <c r="B5258" s="184"/>
      <c r="C5258" s="184"/>
      <c r="D5258" s="276"/>
    </row>
    <row r="5259" spans="1:4">
      <c r="A5259" s="183"/>
      <c r="B5259" s="184"/>
      <c r="C5259" s="184"/>
      <c r="D5259" s="276"/>
    </row>
    <row r="5260" spans="1:4">
      <c r="A5260" s="183"/>
      <c r="B5260" s="184"/>
      <c r="C5260" s="184"/>
      <c r="D5260" s="276"/>
    </row>
    <row r="5261" spans="1:4">
      <c r="A5261" s="183"/>
      <c r="B5261" s="184"/>
      <c r="C5261" s="184"/>
      <c r="D5261" s="276"/>
    </row>
    <row r="5262" spans="1:4">
      <c r="A5262" s="183"/>
      <c r="B5262" s="184"/>
      <c r="C5262" s="184"/>
      <c r="D5262" s="276"/>
    </row>
    <row r="5263" spans="1:4">
      <c r="A5263" s="183"/>
      <c r="B5263" s="184"/>
      <c r="C5263" s="184"/>
      <c r="D5263" s="276"/>
    </row>
    <row r="5264" spans="1:4">
      <c r="A5264" s="183"/>
      <c r="B5264" s="184"/>
      <c r="C5264" s="184"/>
      <c r="D5264" s="276"/>
    </row>
    <row r="5265" spans="1:4">
      <c r="A5265" s="183"/>
      <c r="B5265" s="184"/>
      <c r="C5265" s="184"/>
      <c r="D5265" s="276"/>
    </row>
    <row r="5266" spans="1:4">
      <c r="A5266" s="183"/>
      <c r="B5266" s="184"/>
      <c r="C5266" s="184"/>
      <c r="D5266" s="276"/>
    </row>
    <row r="5267" spans="1:4">
      <c r="A5267" s="183"/>
      <c r="B5267" s="184"/>
      <c r="C5267" s="184"/>
      <c r="D5267" s="276"/>
    </row>
    <row r="5268" spans="1:4">
      <c r="A5268" s="183"/>
      <c r="B5268" s="184"/>
      <c r="C5268" s="184"/>
      <c r="D5268" s="276"/>
    </row>
    <row r="5269" spans="1:4">
      <c r="A5269" s="183"/>
      <c r="B5269" s="184"/>
      <c r="C5269" s="184"/>
      <c r="D5269" s="276"/>
    </row>
    <row r="5270" spans="1:4">
      <c r="A5270" s="183"/>
      <c r="B5270" s="184"/>
      <c r="C5270" s="184"/>
      <c r="D5270" s="276"/>
    </row>
    <row r="5271" spans="1:4">
      <c r="A5271" s="183"/>
      <c r="B5271" s="184"/>
      <c r="C5271" s="184"/>
      <c r="D5271" s="276"/>
    </row>
    <row r="5272" spans="1:4">
      <c r="A5272" s="183"/>
      <c r="B5272" s="184"/>
      <c r="C5272" s="184"/>
      <c r="D5272" s="276"/>
    </row>
    <row r="5273" spans="1:4">
      <c r="A5273" s="183"/>
      <c r="B5273" s="184"/>
      <c r="C5273" s="184"/>
      <c r="D5273" s="276"/>
    </row>
    <row r="5274" spans="1:4">
      <c r="A5274" s="183"/>
      <c r="B5274" s="184"/>
      <c r="C5274" s="184"/>
      <c r="D5274" s="276"/>
    </row>
    <row r="5275" spans="1:4">
      <c r="A5275" s="183"/>
      <c r="B5275" s="184"/>
      <c r="C5275" s="184"/>
      <c r="D5275" s="276"/>
    </row>
    <row r="5276" spans="1:4">
      <c r="A5276" s="183"/>
      <c r="B5276" s="184"/>
      <c r="C5276" s="184"/>
      <c r="D5276" s="276"/>
    </row>
    <row r="5277" spans="1:4">
      <c r="A5277" s="183"/>
      <c r="B5277" s="184"/>
      <c r="C5277" s="184"/>
      <c r="D5277" s="276"/>
    </row>
    <row r="5278" spans="1:4">
      <c r="A5278" s="183"/>
      <c r="B5278" s="184"/>
      <c r="C5278" s="184"/>
      <c r="D5278" s="276"/>
    </row>
    <row r="5279" spans="1:4">
      <c r="A5279" s="183"/>
      <c r="B5279" s="184"/>
      <c r="C5279" s="184"/>
      <c r="D5279" s="276"/>
    </row>
    <row r="5280" spans="1:4">
      <c r="A5280" s="183"/>
      <c r="B5280" s="184"/>
      <c r="C5280" s="184"/>
      <c r="D5280" s="276"/>
    </row>
    <row r="5281" spans="1:4">
      <c r="A5281" s="183"/>
      <c r="B5281" s="184"/>
      <c r="C5281" s="184"/>
      <c r="D5281" s="276"/>
    </row>
    <row r="5282" spans="1:4">
      <c r="A5282" s="183"/>
      <c r="B5282" s="184"/>
      <c r="C5282" s="184"/>
      <c r="D5282" s="276"/>
    </row>
    <row r="5283" spans="1:4">
      <c r="A5283" s="183"/>
      <c r="B5283" s="184"/>
      <c r="C5283" s="184"/>
      <c r="D5283" s="276"/>
    </row>
    <row r="5284" spans="1:4">
      <c r="A5284" s="183"/>
      <c r="B5284" s="184"/>
      <c r="C5284" s="184"/>
      <c r="D5284" s="276"/>
    </row>
    <row r="5285" spans="1:4">
      <c r="A5285" s="183"/>
      <c r="B5285" s="184"/>
      <c r="C5285" s="184"/>
      <c r="D5285" s="276"/>
    </row>
    <row r="5286" spans="1:4">
      <c r="A5286" s="183"/>
      <c r="B5286" s="184"/>
      <c r="C5286" s="184"/>
      <c r="D5286" s="276"/>
    </row>
    <row r="5287" spans="1:4">
      <c r="A5287" s="183"/>
      <c r="B5287" s="184"/>
      <c r="C5287" s="184"/>
      <c r="D5287" s="276"/>
    </row>
    <row r="5288" spans="1:4">
      <c r="A5288" s="183"/>
      <c r="B5288" s="184"/>
      <c r="C5288" s="184"/>
      <c r="D5288" s="276"/>
    </row>
    <row r="5289" spans="1:4">
      <c r="A5289" s="183"/>
      <c r="B5289" s="184"/>
      <c r="C5289" s="184"/>
      <c r="D5289" s="276"/>
    </row>
    <row r="5290" spans="1:4">
      <c r="A5290" s="183"/>
      <c r="B5290" s="184"/>
      <c r="C5290" s="184"/>
      <c r="D5290" s="276"/>
    </row>
    <row r="5291" spans="1:4">
      <c r="A5291" s="183"/>
      <c r="B5291" s="184"/>
      <c r="C5291" s="184"/>
      <c r="D5291" s="276"/>
    </row>
    <row r="5292" spans="1:4">
      <c r="A5292" s="183"/>
      <c r="B5292" s="184"/>
      <c r="C5292" s="184"/>
      <c r="D5292" s="276"/>
    </row>
    <row r="5293" spans="1:4">
      <c r="A5293" s="183"/>
      <c r="B5293" s="184"/>
      <c r="C5293" s="184"/>
      <c r="D5293" s="276"/>
    </row>
    <row r="5294" spans="1:4">
      <c r="A5294" s="183"/>
      <c r="B5294" s="184"/>
      <c r="C5294" s="184"/>
      <c r="D5294" s="276"/>
    </row>
    <row r="5295" spans="1:4">
      <c r="A5295" s="183"/>
      <c r="B5295" s="184"/>
      <c r="C5295" s="184"/>
      <c r="D5295" s="276"/>
    </row>
    <row r="5296" spans="1:4">
      <c r="A5296" s="183"/>
      <c r="B5296" s="184"/>
      <c r="C5296" s="184"/>
      <c r="D5296" s="276"/>
    </row>
    <row r="5297" spans="1:4">
      <c r="A5297" s="183"/>
      <c r="B5297" s="184"/>
      <c r="C5297" s="184"/>
      <c r="D5297" s="276"/>
    </row>
    <row r="5298" spans="1:4">
      <c r="A5298" s="183"/>
      <c r="B5298" s="184"/>
      <c r="C5298" s="184"/>
      <c r="D5298" s="276"/>
    </row>
    <row r="5299" spans="1:4">
      <c r="A5299" s="183"/>
      <c r="B5299" s="184"/>
      <c r="C5299" s="184"/>
      <c r="D5299" s="276"/>
    </row>
    <row r="5300" spans="1:4">
      <c r="A5300" s="183"/>
      <c r="B5300" s="184"/>
      <c r="C5300" s="184"/>
      <c r="D5300" s="276"/>
    </row>
    <row r="5301" spans="1:4">
      <c r="A5301" s="183"/>
      <c r="B5301" s="184"/>
      <c r="C5301" s="184"/>
      <c r="D5301" s="276"/>
    </row>
    <row r="5302" spans="1:4">
      <c r="A5302" s="183"/>
      <c r="B5302" s="184"/>
      <c r="C5302" s="184"/>
      <c r="D5302" s="276"/>
    </row>
    <row r="5303" spans="1:4">
      <c r="A5303" s="183"/>
      <c r="B5303" s="184"/>
      <c r="C5303" s="184"/>
      <c r="D5303" s="276"/>
    </row>
    <row r="5304" spans="1:4">
      <c r="A5304" s="183"/>
      <c r="B5304" s="184"/>
      <c r="C5304" s="184"/>
      <c r="D5304" s="276"/>
    </row>
    <row r="5305" spans="1:4">
      <c r="A5305" s="183"/>
      <c r="B5305" s="184"/>
      <c r="C5305" s="184"/>
      <c r="D5305" s="276"/>
    </row>
    <row r="5306" spans="1:4">
      <c r="A5306" s="183"/>
      <c r="B5306" s="184"/>
      <c r="C5306" s="184"/>
      <c r="D5306" s="276"/>
    </row>
    <row r="5307" spans="1:4">
      <c r="A5307" s="183"/>
      <c r="B5307" s="184"/>
      <c r="C5307" s="184"/>
      <c r="D5307" s="276"/>
    </row>
    <row r="5308" spans="1:4">
      <c r="A5308" s="183"/>
      <c r="B5308" s="184"/>
      <c r="C5308" s="184"/>
      <c r="D5308" s="276"/>
    </row>
    <row r="5309" spans="1:4">
      <c r="A5309" s="183"/>
      <c r="B5309" s="184"/>
      <c r="C5309" s="184"/>
      <c r="D5309" s="276"/>
    </row>
    <row r="5310" spans="1:4">
      <c r="A5310" s="183"/>
      <c r="B5310" s="184"/>
      <c r="C5310" s="184"/>
      <c r="D5310" s="276"/>
    </row>
    <row r="5311" spans="1:4">
      <c r="A5311" s="183"/>
      <c r="B5311" s="184"/>
      <c r="C5311" s="184"/>
      <c r="D5311" s="276"/>
    </row>
    <row r="5312" spans="1:4">
      <c r="A5312" s="183"/>
      <c r="B5312" s="184"/>
      <c r="C5312" s="184"/>
      <c r="D5312" s="276"/>
    </row>
    <row r="5313" spans="1:4">
      <c r="A5313" s="183"/>
      <c r="B5313" s="184"/>
      <c r="C5313" s="184"/>
      <c r="D5313" s="276"/>
    </row>
    <row r="5314" spans="1:4">
      <c r="A5314" s="183"/>
      <c r="B5314" s="184"/>
      <c r="C5314" s="184"/>
      <c r="D5314" s="276"/>
    </row>
    <row r="5315" spans="1:4">
      <c r="A5315" s="183"/>
      <c r="B5315" s="184"/>
      <c r="C5315" s="184"/>
      <c r="D5315" s="276"/>
    </row>
    <row r="5316" spans="1:4">
      <c r="A5316" s="183"/>
      <c r="B5316" s="184"/>
      <c r="C5316" s="184"/>
      <c r="D5316" s="276"/>
    </row>
    <row r="5317" spans="1:4">
      <c r="A5317" s="183"/>
      <c r="B5317" s="184"/>
      <c r="C5317" s="184"/>
      <c r="D5317" s="276"/>
    </row>
    <row r="5318" spans="1:4">
      <c r="A5318" s="183"/>
      <c r="B5318" s="184"/>
      <c r="C5318" s="184"/>
      <c r="D5318" s="276"/>
    </row>
    <row r="5319" spans="1:4">
      <c r="A5319" s="183"/>
      <c r="B5319" s="184"/>
      <c r="C5319" s="184"/>
      <c r="D5319" s="276"/>
    </row>
    <row r="5320" spans="1:4">
      <c r="A5320" s="183"/>
      <c r="B5320" s="184"/>
      <c r="C5320" s="184"/>
      <c r="D5320" s="276"/>
    </row>
    <row r="5321" spans="1:4">
      <c r="A5321" s="183"/>
      <c r="B5321" s="184"/>
      <c r="C5321" s="184"/>
      <c r="D5321" s="276"/>
    </row>
    <row r="5322" spans="1:4">
      <c r="A5322" s="183"/>
      <c r="B5322" s="184"/>
      <c r="C5322" s="184"/>
      <c r="D5322" s="276"/>
    </row>
    <row r="5323" spans="1:4">
      <c r="A5323" s="183"/>
      <c r="B5323" s="184"/>
      <c r="C5323" s="184"/>
      <c r="D5323" s="276"/>
    </row>
    <row r="5324" spans="1:4">
      <c r="A5324" s="183"/>
      <c r="B5324" s="184"/>
      <c r="C5324" s="184"/>
      <c r="D5324" s="276"/>
    </row>
    <row r="5325" spans="1:4">
      <c r="A5325" s="183"/>
      <c r="B5325" s="184"/>
      <c r="C5325" s="184"/>
      <c r="D5325" s="276"/>
    </row>
    <row r="5326" spans="1:4">
      <c r="A5326" s="183"/>
      <c r="B5326" s="184"/>
      <c r="C5326" s="184"/>
      <c r="D5326" s="276"/>
    </row>
    <row r="5327" spans="1:4">
      <c r="A5327" s="183"/>
      <c r="B5327" s="184"/>
      <c r="C5327" s="184"/>
      <c r="D5327" s="276"/>
    </row>
    <row r="5328" spans="1:4">
      <c r="A5328" s="183"/>
      <c r="B5328" s="184"/>
      <c r="C5328" s="184"/>
      <c r="D5328" s="276"/>
    </row>
    <row r="5329" spans="1:4">
      <c r="A5329" s="183"/>
      <c r="B5329" s="184"/>
      <c r="C5329" s="184"/>
      <c r="D5329" s="276"/>
    </row>
    <row r="5330" spans="1:4">
      <c r="A5330" s="183"/>
      <c r="B5330" s="184"/>
      <c r="C5330" s="184"/>
      <c r="D5330" s="276"/>
    </row>
    <row r="5331" spans="1:4">
      <c r="A5331" s="183"/>
      <c r="B5331" s="184"/>
      <c r="C5331" s="184"/>
      <c r="D5331" s="276"/>
    </row>
    <row r="5332" spans="1:4">
      <c r="A5332" s="183"/>
      <c r="B5332" s="184"/>
      <c r="C5332" s="184"/>
      <c r="D5332" s="276"/>
    </row>
    <row r="5333" spans="1:4">
      <c r="A5333" s="183"/>
      <c r="B5333" s="184"/>
      <c r="C5333" s="184"/>
      <c r="D5333" s="276"/>
    </row>
    <row r="5334" spans="1:4">
      <c r="A5334" s="183"/>
      <c r="B5334" s="184"/>
      <c r="C5334" s="184"/>
      <c r="D5334" s="276"/>
    </row>
    <row r="5335" spans="1:4">
      <c r="A5335" s="183"/>
      <c r="B5335" s="184"/>
      <c r="C5335" s="184"/>
      <c r="D5335" s="276"/>
    </row>
    <row r="5336" spans="1:4">
      <c r="A5336" s="183"/>
      <c r="B5336" s="184"/>
      <c r="C5336" s="184"/>
      <c r="D5336" s="276"/>
    </row>
    <row r="5337" spans="1:4">
      <c r="A5337" s="183"/>
      <c r="B5337" s="184"/>
      <c r="C5337" s="184"/>
      <c r="D5337" s="276"/>
    </row>
    <row r="5338" spans="1:4">
      <c r="A5338" s="183"/>
      <c r="B5338" s="184"/>
      <c r="C5338" s="184"/>
      <c r="D5338" s="276"/>
    </row>
    <row r="5339" spans="1:4">
      <c r="A5339" s="183"/>
      <c r="B5339" s="184"/>
      <c r="C5339" s="184"/>
      <c r="D5339" s="276"/>
    </row>
    <row r="5340" spans="1:4">
      <c r="A5340" s="183"/>
      <c r="B5340" s="184"/>
      <c r="C5340" s="184"/>
      <c r="D5340" s="276"/>
    </row>
    <row r="5341" spans="1:4">
      <c r="A5341" s="183"/>
      <c r="B5341" s="184"/>
      <c r="C5341" s="184"/>
      <c r="D5341" s="276"/>
    </row>
    <row r="5342" spans="1:4">
      <c r="A5342" s="183"/>
      <c r="B5342" s="184"/>
      <c r="C5342" s="184"/>
      <c r="D5342" s="276"/>
    </row>
    <row r="5343" spans="1:4">
      <c r="A5343" s="183"/>
      <c r="B5343" s="184"/>
      <c r="C5343" s="184"/>
      <c r="D5343" s="276"/>
    </row>
    <row r="5344" spans="1:4">
      <c r="A5344" s="183"/>
      <c r="B5344" s="184"/>
      <c r="C5344" s="184"/>
      <c r="D5344" s="276"/>
    </row>
    <row r="5345" spans="1:4">
      <c r="A5345" s="183"/>
      <c r="B5345" s="184"/>
      <c r="C5345" s="184"/>
      <c r="D5345" s="276"/>
    </row>
    <row r="5346" spans="1:4">
      <c r="A5346" s="183"/>
      <c r="B5346" s="184"/>
      <c r="C5346" s="184"/>
      <c r="D5346" s="276"/>
    </row>
    <row r="5347" spans="1:4">
      <c r="A5347" s="183"/>
      <c r="B5347" s="184"/>
      <c r="C5347" s="184"/>
      <c r="D5347" s="276"/>
    </row>
    <row r="5348" spans="1:4">
      <c r="A5348" s="183"/>
      <c r="B5348" s="184"/>
      <c r="C5348" s="184"/>
      <c r="D5348" s="276"/>
    </row>
    <row r="5349" spans="1:4">
      <c r="A5349" s="183"/>
      <c r="B5349" s="184"/>
      <c r="C5349" s="184"/>
      <c r="D5349" s="276"/>
    </row>
    <row r="5350" spans="1:4">
      <c r="A5350" s="183"/>
      <c r="B5350" s="184"/>
      <c r="C5350" s="184"/>
      <c r="D5350" s="276"/>
    </row>
    <row r="5351" spans="1:4">
      <c r="A5351" s="183"/>
      <c r="B5351" s="184"/>
      <c r="C5351" s="184"/>
      <c r="D5351" s="276"/>
    </row>
    <row r="5352" spans="1:4">
      <c r="A5352" s="183"/>
      <c r="B5352" s="184"/>
      <c r="C5352" s="184"/>
      <c r="D5352" s="276"/>
    </row>
    <row r="5353" spans="1:4">
      <c r="A5353" s="183"/>
      <c r="B5353" s="184"/>
      <c r="C5353" s="184"/>
      <c r="D5353" s="276"/>
    </row>
    <row r="5354" spans="1:4">
      <c r="A5354" s="183"/>
      <c r="B5354" s="184"/>
      <c r="C5354" s="184"/>
      <c r="D5354" s="276"/>
    </row>
    <row r="5355" spans="1:4">
      <c r="A5355" s="183"/>
      <c r="B5355" s="184"/>
      <c r="C5355" s="184"/>
      <c r="D5355" s="276"/>
    </row>
    <row r="5356" spans="1:4">
      <c r="A5356" s="183"/>
      <c r="B5356" s="184"/>
      <c r="C5356" s="184"/>
      <c r="D5356" s="276"/>
    </row>
    <row r="5357" spans="1:4">
      <c r="A5357" s="183"/>
      <c r="B5357" s="184"/>
      <c r="C5357" s="184"/>
      <c r="D5357" s="276"/>
    </row>
    <row r="5358" spans="1:4">
      <c r="A5358" s="183"/>
      <c r="B5358" s="184"/>
      <c r="C5358" s="184"/>
      <c r="D5358" s="276"/>
    </row>
    <row r="5359" spans="1:4">
      <c r="A5359" s="183"/>
      <c r="B5359" s="184"/>
      <c r="C5359" s="184"/>
      <c r="D5359" s="276"/>
    </row>
    <row r="5360" spans="1:4">
      <c r="A5360" s="183"/>
      <c r="B5360" s="184"/>
      <c r="C5360" s="184"/>
      <c r="D5360" s="276"/>
    </row>
    <row r="5361" spans="1:4">
      <c r="A5361" s="183"/>
      <c r="B5361" s="184"/>
      <c r="C5361" s="184"/>
      <c r="D5361" s="276"/>
    </row>
    <row r="5362" spans="1:4">
      <c r="A5362" s="183"/>
      <c r="B5362" s="184"/>
      <c r="C5362" s="184"/>
      <c r="D5362" s="276"/>
    </row>
    <row r="5363" spans="1:4">
      <c r="A5363" s="183"/>
      <c r="B5363" s="184"/>
      <c r="C5363" s="184"/>
      <c r="D5363" s="276"/>
    </row>
    <row r="5364" spans="1:4">
      <c r="A5364" s="183"/>
      <c r="B5364" s="184"/>
      <c r="C5364" s="184"/>
      <c r="D5364" s="276"/>
    </row>
    <row r="5365" spans="1:4">
      <c r="A5365" s="183"/>
      <c r="B5365" s="184"/>
      <c r="C5365" s="184"/>
      <c r="D5365" s="276"/>
    </row>
    <row r="5366" spans="1:4">
      <c r="A5366" s="183"/>
      <c r="B5366" s="184"/>
      <c r="C5366" s="184"/>
      <c r="D5366" s="276"/>
    </row>
    <row r="5367" spans="1:4">
      <c r="A5367" s="183"/>
      <c r="B5367" s="184"/>
      <c r="C5367" s="184"/>
      <c r="D5367" s="276"/>
    </row>
    <row r="5368" spans="1:4">
      <c r="A5368" s="183"/>
      <c r="B5368" s="184"/>
      <c r="C5368" s="184"/>
      <c r="D5368" s="276"/>
    </row>
    <row r="5369" spans="1:4">
      <c r="A5369" s="183"/>
      <c r="B5369" s="184"/>
      <c r="C5369" s="184"/>
      <c r="D5369" s="276"/>
    </row>
    <row r="5370" spans="1:4">
      <c r="A5370" s="183"/>
      <c r="B5370" s="184"/>
      <c r="C5370" s="184"/>
      <c r="D5370" s="276"/>
    </row>
    <row r="5371" spans="1:4">
      <c r="A5371" s="183"/>
      <c r="B5371" s="184"/>
      <c r="C5371" s="184"/>
      <c r="D5371" s="276"/>
    </row>
    <row r="5372" spans="1:4">
      <c r="A5372" s="183"/>
      <c r="B5372" s="184"/>
      <c r="C5372" s="184"/>
      <c r="D5372" s="276"/>
    </row>
    <row r="5373" spans="1:4">
      <c r="A5373" s="183"/>
      <c r="B5373" s="184"/>
      <c r="C5373" s="184"/>
      <c r="D5373" s="276"/>
    </row>
    <row r="5374" spans="1:4">
      <c r="A5374" s="183"/>
      <c r="B5374" s="184"/>
      <c r="C5374" s="184"/>
      <c r="D5374" s="276"/>
    </row>
    <row r="5375" spans="1:4">
      <c r="A5375" s="183"/>
      <c r="B5375" s="184"/>
      <c r="C5375" s="184"/>
      <c r="D5375" s="276"/>
    </row>
    <row r="5376" spans="1:4">
      <c r="A5376" s="183"/>
      <c r="B5376" s="184"/>
      <c r="C5376" s="184"/>
      <c r="D5376" s="276"/>
    </row>
    <row r="5377" spans="1:4">
      <c r="A5377" s="183"/>
      <c r="B5377" s="184"/>
      <c r="C5377" s="184"/>
      <c r="D5377" s="276"/>
    </row>
    <row r="5378" spans="1:4">
      <c r="A5378" s="183"/>
      <c r="B5378" s="184"/>
      <c r="C5378" s="184"/>
      <c r="D5378" s="276"/>
    </row>
    <row r="5379" spans="1:4">
      <c r="A5379" s="183"/>
      <c r="B5379" s="184"/>
      <c r="C5379" s="184"/>
      <c r="D5379" s="276"/>
    </row>
    <row r="5380" spans="1:4">
      <c r="A5380" s="183"/>
      <c r="B5380" s="184"/>
      <c r="C5380" s="184"/>
      <c r="D5380" s="276"/>
    </row>
    <row r="5381" spans="1:4">
      <c r="A5381" s="183"/>
      <c r="B5381" s="184"/>
      <c r="C5381" s="184"/>
      <c r="D5381" s="276"/>
    </row>
    <row r="5382" spans="1:4">
      <c r="A5382" s="183"/>
      <c r="B5382" s="184"/>
      <c r="C5382" s="184"/>
      <c r="D5382" s="276"/>
    </row>
    <row r="5383" spans="1:4">
      <c r="A5383" s="183"/>
      <c r="B5383" s="184"/>
      <c r="C5383" s="184"/>
      <c r="D5383" s="276"/>
    </row>
    <row r="5384" spans="1:4">
      <c r="A5384" s="183"/>
      <c r="B5384" s="184"/>
      <c r="C5384" s="184"/>
      <c r="D5384" s="276"/>
    </row>
    <row r="5385" spans="1:4">
      <c r="A5385" s="183"/>
      <c r="B5385" s="184"/>
      <c r="C5385" s="184"/>
      <c r="D5385" s="276"/>
    </row>
    <row r="5386" spans="1:4">
      <c r="A5386" s="183"/>
      <c r="B5386" s="184"/>
      <c r="C5386" s="184"/>
      <c r="D5386" s="276"/>
    </row>
    <row r="5387" spans="1:4">
      <c r="A5387" s="183"/>
      <c r="B5387" s="184"/>
      <c r="C5387" s="184"/>
      <c r="D5387" s="276"/>
    </row>
    <row r="5388" spans="1:4">
      <c r="A5388" s="183"/>
      <c r="B5388" s="184"/>
      <c r="C5388" s="184"/>
      <c r="D5388" s="276"/>
    </row>
    <row r="5389" spans="1:4">
      <c r="A5389" s="183"/>
      <c r="B5389" s="184"/>
      <c r="C5389" s="184"/>
      <c r="D5389" s="276"/>
    </row>
    <row r="5390" spans="1:4">
      <c r="A5390" s="183"/>
      <c r="B5390" s="184"/>
      <c r="C5390" s="184"/>
      <c r="D5390" s="276"/>
    </row>
    <row r="5391" spans="1:4">
      <c r="A5391" s="183"/>
      <c r="B5391" s="184"/>
      <c r="C5391" s="184"/>
      <c r="D5391" s="276"/>
    </row>
    <row r="5392" spans="1:4">
      <c r="A5392" s="183"/>
      <c r="B5392" s="184"/>
      <c r="C5392" s="184"/>
      <c r="D5392" s="276"/>
    </row>
    <row r="5393" spans="1:4">
      <c r="A5393" s="183"/>
      <c r="B5393" s="184"/>
      <c r="C5393" s="184"/>
      <c r="D5393" s="276"/>
    </row>
    <row r="5394" spans="1:4">
      <c r="A5394" s="183"/>
      <c r="B5394" s="184"/>
      <c r="C5394" s="184"/>
      <c r="D5394" s="276"/>
    </row>
    <row r="5395" spans="1:4">
      <c r="A5395" s="183"/>
      <c r="B5395" s="184"/>
      <c r="C5395" s="184"/>
      <c r="D5395" s="276"/>
    </row>
    <row r="5396" spans="1:4">
      <c r="A5396" s="183"/>
      <c r="B5396" s="184"/>
      <c r="C5396" s="184"/>
      <c r="D5396" s="276"/>
    </row>
    <row r="5397" spans="1:4">
      <c r="A5397" s="183"/>
      <c r="B5397" s="184"/>
      <c r="C5397" s="184"/>
      <c r="D5397" s="276"/>
    </row>
    <row r="5398" spans="1:4">
      <c r="A5398" s="183"/>
      <c r="B5398" s="184"/>
      <c r="C5398" s="184"/>
      <c r="D5398" s="276"/>
    </row>
    <row r="5399" spans="1:4">
      <c r="A5399" s="183"/>
      <c r="B5399" s="184"/>
      <c r="C5399" s="184"/>
      <c r="D5399" s="276"/>
    </row>
    <row r="5400" spans="1:4">
      <c r="A5400" s="183"/>
      <c r="B5400" s="184"/>
      <c r="C5400" s="184"/>
      <c r="D5400" s="276"/>
    </row>
    <row r="5401" spans="1:4">
      <c r="A5401" s="183"/>
      <c r="B5401" s="184"/>
      <c r="C5401" s="184"/>
      <c r="D5401" s="276"/>
    </row>
    <row r="5402" spans="1:4">
      <c r="A5402" s="183"/>
      <c r="B5402" s="184"/>
      <c r="C5402" s="184"/>
      <c r="D5402" s="276"/>
    </row>
    <row r="5403" spans="1:4">
      <c r="A5403" s="183"/>
      <c r="B5403" s="184"/>
      <c r="C5403" s="184"/>
      <c r="D5403" s="276"/>
    </row>
    <row r="5404" spans="1:4">
      <c r="A5404" s="183"/>
      <c r="B5404" s="184"/>
      <c r="C5404" s="184"/>
      <c r="D5404" s="276"/>
    </row>
    <row r="5405" spans="1:4">
      <c r="A5405" s="183"/>
      <c r="B5405" s="184"/>
      <c r="C5405" s="184"/>
      <c r="D5405" s="276"/>
    </row>
    <row r="5406" spans="1:4">
      <c r="A5406" s="183"/>
      <c r="B5406" s="184"/>
      <c r="C5406" s="184"/>
      <c r="D5406" s="276"/>
    </row>
    <row r="5407" spans="1:4">
      <c r="A5407" s="183"/>
      <c r="B5407" s="184"/>
      <c r="C5407" s="184"/>
      <c r="D5407" s="276"/>
    </row>
    <row r="5408" spans="1:4">
      <c r="A5408" s="183"/>
      <c r="B5408" s="184"/>
      <c r="C5408" s="184"/>
      <c r="D5408" s="276"/>
    </row>
    <row r="5409" spans="1:4">
      <c r="A5409" s="183"/>
      <c r="B5409" s="184"/>
      <c r="C5409" s="184"/>
      <c r="D5409" s="276"/>
    </row>
    <row r="5410" spans="1:4">
      <c r="A5410" s="183"/>
      <c r="B5410" s="184"/>
      <c r="C5410" s="184"/>
      <c r="D5410" s="276"/>
    </row>
    <row r="5411" spans="1:4">
      <c r="A5411" s="183"/>
      <c r="B5411" s="184"/>
      <c r="C5411" s="184"/>
      <c r="D5411" s="276"/>
    </row>
    <row r="5412" spans="1:4">
      <c r="A5412" s="183"/>
      <c r="B5412" s="184"/>
      <c r="C5412" s="184"/>
      <c r="D5412" s="276"/>
    </row>
    <row r="5413" spans="1:4">
      <c r="A5413" s="183"/>
      <c r="B5413" s="184"/>
      <c r="C5413" s="184"/>
      <c r="D5413" s="276"/>
    </row>
    <row r="5414" spans="1:4">
      <c r="A5414" s="183"/>
      <c r="B5414" s="184"/>
      <c r="C5414" s="184"/>
      <c r="D5414" s="276"/>
    </row>
    <row r="5415" spans="1:4">
      <c r="A5415" s="183"/>
      <c r="B5415" s="184"/>
      <c r="C5415" s="184"/>
      <c r="D5415" s="276"/>
    </row>
    <row r="5416" spans="1:4">
      <c r="A5416" s="183"/>
      <c r="B5416" s="184"/>
      <c r="C5416" s="184"/>
      <c r="D5416" s="276"/>
    </row>
    <row r="5417" spans="1:4">
      <c r="A5417" s="183"/>
      <c r="B5417" s="184"/>
      <c r="C5417" s="184"/>
      <c r="D5417" s="276"/>
    </row>
    <row r="5418" spans="1:4">
      <c r="A5418" s="183"/>
      <c r="B5418" s="184"/>
      <c r="C5418" s="184"/>
      <c r="D5418" s="276"/>
    </row>
    <row r="5419" spans="1:4">
      <c r="A5419" s="183"/>
      <c r="B5419" s="184"/>
      <c r="C5419" s="184"/>
      <c r="D5419" s="276"/>
    </row>
    <row r="5420" spans="1:4">
      <c r="A5420" s="183"/>
      <c r="B5420" s="184"/>
      <c r="C5420" s="184"/>
      <c r="D5420" s="276"/>
    </row>
    <row r="5421" spans="1:4">
      <c r="A5421" s="183"/>
      <c r="B5421" s="184"/>
      <c r="C5421" s="184"/>
      <c r="D5421" s="276"/>
    </row>
    <row r="5422" spans="1:4">
      <c r="A5422" s="183"/>
      <c r="B5422" s="184"/>
      <c r="C5422" s="184"/>
      <c r="D5422" s="276"/>
    </row>
    <row r="5423" spans="1:4">
      <c r="A5423" s="183"/>
      <c r="B5423" s="184"/>
      <c r="C5423" s="184"/>
      <c r="D5423" s="276"/>
    </row>
    <row r="5424" spans="1:4">
      <c r="A5424" s="183"/>
      <c r="B5424" s="184"/>
      <c r="C5424" s="184"/>
      <c r="D5424" s="276"/>
    </row>
    <row r="5425" spans="1:4">
      <c r="A5425" s="183"/>
      <c r="B5425" s="184"/>
      <c r="C5425" s="184"/>
      <c r="D5425" s="276"/>
    </row>
    <row r="5426" spans="1:4">
      <c r="A5426" s="183"/>
      <c r="B5426" s="184"/>
      <c r="C5426" s="184"/>
      <c r="D5426" s="276"/>
    </row>
    <row r="5427" spans="1:4">
      <c r="A5427" s="183"/>
      <c r="B5427" s="184"/>
      <c r="C5427" s="184"/>
      <c r="D5427" s="276"/>
    </row>
    <row r="5428" spans="1:4">
      <c r="A5428" s="183"/>
      <c r="B5428" s="184"/>
      <c r="C5428" s="184"/>
      <c r="D5428" s="276"/>
    </row>
    <row r="5429" spans="1:4">
      <c r="A5429" s="183"/>
      <c r="B5429" s="184"/>
      <c r="C5429" s="184"/>
      <c r="D5429" s="276"/>
    </row>
    <row r="5430" spans="1:4">
      <c r="A5430" s="183"/>
      <c r="B5430" s="184"/>
      <c r="C5430" s="184"/>
      <c r="D5430" s="276"/>
    </row>
    <row r="5431" spans="1:4">
      <c r="A5431" s="183"/>
      <c r="B5431" s="184"/>
      <c r="C5431" s="184"/>
      <c r="D5431" s="276"/>
    </row>
    <row r="5432" spans="1:4">
      <c r="A5432" s="183"/>
      <c r="B5432" s="184"/>
      <c r="C5432" s="184"/>
      <c r="D5432" s="276"/>
    </row>
    <row r="5433" spans="1:4">
      <c r="A5433" s="183"/>
      <c r="B5433" s="184"/>
      <c r="C5433" s="184"/>
      <c r="D5433" s="276"/>
    </row>
    <row r="5434" spans="1:4">
      <c r="A5434" s="183"/>
      <c r="B5434" s="184"/>
      <c r="C5434" s="184"/>
      <c r="D5434" s="276"/>
    </row>
    <row r="5435" spans="1:4">
      <c r="A5435" s="183"/>
      <c r="B5435" s="184"/>
      <c r="C5435" s="184"/>
      <c r="D5435" s="276"/>
    </row>
    <row r="5436" spans="1:4">
      <c r="A5436" s="183"/>
      <c r="B5436" s="184"/>
      <c r="C5436" s="184"/>
      <c r="D5436" s="276"/>
    </row>
    <row r="5437" spans="1:4">
      <c r="A5437" s="183"/>
      <c r="B5437" s="184"/>
      <c r="C5437" s="184"/>
      <c r="D5437" s="276"/>
    </row>
    <row r="5438" spans="1:4">
      <c r="A5438" s="183"/>
      <c r="B5438" s="184"/>
      <c r="C5438" s="184"/>
      <c r="D5438" s="276"/>
    </row>
    <row r="5439" spans="1:4">
      <c r="A5439" s="183"/>
      <c r="B5439" s="184"/>
      <c r="C5439" s="184"/>
      <c r="D5439" s="276"/>
    </row>
    <row r="5440" spans="1:4">
      <c r="A5440" s="183"/>
      <c r="B5440" s="184"/>
      <c r="C5440" s="184"/>
      <c r="D5440" s="276"/>
    </row>
    <row r="5441" spans="1:4">
      <c r="A5441" s="183"/>
      <c r="B5441" s="184"/>
      <c r="C5441" s="184"/>
      <c r="D5441" s="276"/>
    </row>
    <row r="5442" spans="1:4">
      <c r="A5442" s="183"/>
      <c r="B5442" s="184"/>
      <c r="C5442" s="184"/>
      <c r="D5442" s="276"/>
    </row>
    <row r="5443" spans="1:4">
      <c r="A5443" s="183"/>
      <c r="B5443" s="184"/>
      <c r="C5443" s="184"/>
      <c r="D5443" s="276"/>
    </row>
    <row r="5444" spans="1:4">
      <c r="A5444" s="183"/>
      <c r="B5444" s="184"/>
      <c r="C5444" s="184"/>
      <c r="D5444" s="276"/>
    </row>
    <row r="5445" spans="1:4">
      <c r="A5445" s="183"/>
      <c r="B5445" s="184"/>
      <c r="C5445" s="184"/>
      <c r="D5445" s="276"/>
    </row>
    <row r="5446" spans="1:4">
      <c r="A5446" s="183"/>
      <c r="B5446" s="184"/>
      <c r="C5446" s="184"/>
      <c r="D5446" s="276"/>
    </row>
    <row r="5447" spans="1:4">
      <c r="A5447" s="183"/>
      <c r="B5447" s="184"/>
      <c r="C5447" s="184"/>
      <c r="D5447" s="276"/>
    </row>
    <row r="5448" spans="1:4">
      <c r="A5448" s="183"/>
      <c r="B5448" s="184"/>
      <c r="C5448" s="184"/>
      <c r="D5448" s="276"/>
    </row>
    <row r="5449" spans="1:4">
      <c r="A5449" s="183"/>
      <c r="B5449" s="184"/>
      <c r="C5449" s="184"/>
      <c r="D5449" s="276"/>
    </row>
    <row r="5450" spans="1:4">
      <c r="A5450" s="183"/>
      <c r="B5450" s="184"/>
      <c r="C5450" s="184"/>
      <c r="D5450" s="276"/>
    </row>
    <row r="5451" spans="1:4">
      <c r="A5451" s="183"/>
      <c r="B5451" s="184"/>
      <c r="C5451" s="184"/>
      <c r="D5451" s="276"/>
    </row>
    <row r="5452" spans="1:4">
      <c r="A5452" s="183"/>
      <c r="B5452" s="184"/>
      <c r="C5452" s="184"/>
      <c r="D5452" s="276"/>
    </row>
    <row r="5453" spans="1:4">
      <c r="A5453" s="183"/>
      <c r="B5453" s="184"/>
      <c r="C5453" s="184"/>
      <c r="D5453" s="276"/>
    </row>
    <row r="5454" spans="1:4">
      <c r="A5454" s="183"/>
      <c r="B5454" s="184"/>
      <c r="C5454" s="184"/>
      <c r="D5454" s="276"/>
    </row>
    <row r="5455" spans="1:4">
      <c r="A5455" s="183"/>
      <c r="B5455" s="184"/>
      <c r="C5455" s="184"/>
      <c r="D5455" s="276"/>
    </row>
    <row r="5456" spans="1:4">
      <c r="A5456" s="183"/>
      <c r="B5456" s="184"/>
      <c r="C5456" s="184"/>
      <c r="D5456" s="276"/>
    </row>
    <row r="5457" spans="1:4">
      <c r="A5457" s="183"/>
      <c r="B5457" s="184"/>
      <c r="C5457" s="184"/>
      <c r="D5457" s="276"/>
    </row>
    <row r="5458" spans="1:4">
      <c r="A5458" s="183"/>
      <c r="B5458" s="184"/>
      <c r="C5458" s="184"/>
      <c r="D5458" s="276"/>
    </row>
    <row r="5459" spans="1:4">
      <c r="A5459" s="183"/>
      <c r="B5459" s="184"/>
      <c r="C5459" s="184"/>
      <c r="D5459" s="276"/>
    </row>
    <row r="5460" spans="1:4">
      <c r="A5460" s="183"/>
      <c r="B5460" s="184"/>
      <c r="C5460" s="184"/>
      <c r="D5460" s="276"/>
    </row>
    <row r="5461" spans="1:4">
      <c r="A5461" s="183"/>
      <c r="B5461" s="184"/>
      <c r="C5461" s="184"/>
      <c r="D5461" s="276"/>
    </row>
    <row r="5462" spans="1:4">
      <c r="A5462" s="183"/>
      <c r="B5462" s="184"/>
      <c r="C5462" s="184"/>
      <c r="D5462" s="276"/>
    </row>
    <row r="5463" spans="1:4">
      <c r="A5463" s="183"/>
      <c r="B5463" s="184"/>
      <c r="C5463" s="184"/>
      <c r="D5463" s="276"/>
    </row>
    <row r="5464" spans="1:4">
      <c r="A5464" s="183"/>
      <c r="B5464" s="184"/>
      <c r="C5464" s="184"/>
      <c r="D5464" s="276"/>
    </row>
    <row r="5465" spans="1:4">
      <c r="A5465" s="183"/>
      <c r="B5465" s="184"/>
      <c r="C5465" s="184"/>
      <c r="D5465" s="276"/>
    </row>
    <row r="5466" spans="1:4">
      <c r="A5466" s="183"/>
      <c r="B5466" s="184"/>
      <c r="C5466" s="184"/>
      <c r="D5466" s="276"/>
    </row>
    <row r="5467" spans="1:4">
      <c r="A5467" s="183"/>
      <c r="B5467" s="184"/>
      <c r="C5467" s="184"/>
      <c r="D5467" s="276"/>
    </row>
    <row r="5468" spans="1:4">
      <c r="A5468" s="183"/>
      <c r="B5468" s="184"/>
      <c r="C5468" s="184"/>
      <c r="D5468" s="276"/>
    </row>
    <row r="5469" spans="1:4">
      <c r="A5469" s="183"/>
      <c r="B5469" s="184"/>
      <c r="C5469" s="184"/>
      <c r="D5469" s="276"/>
    </row>
    <row r="5470" spans="1:4">
      <c r="A5470" s="183"/>
      <c r="B5470" s="184"/>
      <c r="C5470" s="184"/>
      <c r="D5470" s="276"/>
    </row>
    <row r="5471" spans="1:4">
      <c r="A5471" s="183"/>
      <c r="B5471" s="184"/>
      <c r="C5471" s="184"/>
      <c r="D5471" s="276"/>
    </row>
    <row r="5472" spans="1:4">
      <c r="A5472" s="183"/>
      <c r="B5472" s="184"/>
      <c r="C5472" s="184"/>
      <c r="D5472" s="276"/>
    </row>
    <row r="5473" spans="1:4">
      <c r="A5473" s="183"/>
      <c r="B5473" s="184"/>
      <c r="C5473" s="184"/>
      <c r="D5473" s="276"/>
    </row>
    <row r="5474" spans="1:4">
      <c r="A5474" s="183"/>
      <c r="B5474" s="184"/>
      <c r="C5474" s="184"/>
      <c r="D5474" s="276"/>
    </row>
    <row r="5475" spans="1:4">
      <c r="A5475" s="183"/>
      <c r="B5475" s="184"/>
      <c r="C5475" s="184"/>
      <c r="D5475" s="276"/>
    </row>
    <row r="5476" spans="1:4">
      <c r="A5476" s="183"/>
      <c r="B5476" s="184"/>
      <c r="C5476" s="184"/>
      <c r="D5476" s="276"/>
    </row>
    <row r="5477" spans="1:4">
      <c r="A5477" s="183"/>
      <c r="B5477" s="184"/>
      <c r="C5477" s="184"/>
      <c r="D5477" s="276"/>
    </row>
    <row r="5478" spans="1:4">
      <c r="A5478" s="183"/>
      <c r="B5478" s="184"/>
      <c r="C5478" s="184"/>
      <c r="D5478" s="276"/>
    </row>
    <row r="5479" spans="1:4">
      <c r="A5479" s="183"/>
      <c r="B5479" s="184"/>
      <c r="C5479" s="184"/>
      <c r="D5479" s="276"/>
    </row>
    <row r="5480" spans="1:4">
      <c r="A5480" s="183"/>
      <c r="B5480" s="184"/>
      <c r="C5480" s="184"/>
      <c r="D5480" s="276"/>
    </row>
    <row r="5481" spans="1:4">
      <c r="A5481" s="183"/>
      <c r="B5481" s="184"/>
      <c r="C5481" s="184"/>
      <c r="D5481" s="276"/>
    </row>
    <row r="5482" spans="1:4">
      <c r="A5482" s="183"/>
      <c r="B5482" s="184"/>
      <c r="C5482" s="184"/>
      <c r="D5482" s="276"/>
    </row>
    <row r="5483" spans="1:4">
      <c r="A5483" s="183"/>
      <c r="B5483" s="184"/>
      <c r="C5483" s="184"/>
      <c r="D5483" s="276"/>
    </row>
    <row r="5484" spans="1:4">
      <c r="A5484" s="183"/>
      <c r="B5484" s="184"/>
      <c r="C5484" s="184"/>
      <c r="D5484" s="276"/>
    </row>
    <row r="5485" spans="1:4">
      <c r="A5485" s="183"/>
      <c r="B5485" s="184"/>
      <c r="C5485" s="184"/>
      <c r="D5485" s="276"/>
    </row>
    <row r="5486" spans="1:4">
      <c r="A5486" s="183"/>
      <c r="B5486" s="184"/>
      <c r="C5486" s="184"/>
      <c r="D5486" s="276"/>
    </row>
    <row r="5487" spans="1:4">
      <c r="A5487" s="183"/>
      <c r="B5487" s="184"/>
      <c r="C5487" s="184"/>
      <c r="D5487" s="276"/>
    </row>
    <row r="5488" spans="1:4">
      <c r="A5488" s="183"/>
      <c r="B5488" s="184"/>
      <c r="C5488" s="184"/>
      <c r="D5488" s="276"/>
    </row>
    <row r="5489" spans="1:4">
      <c r="A5489" s="183"/>
      <c r="B5489" s="184"/>
      <c r="C5489" s="184"/>
      <c r="D5489" s="276"/>
    </row>
    <row r="5490" spans="1:4">
      <c r="A5490" s="183"/>
      <c r="B5490" s="184"/>
      <c r="C5490" s="184"/>
      <c r="D5490" s="276"/>
    </row>
    <row r="5491" spans="1:4">
      <c r="A5491" s="183"/>
      <c r="B5491" s="184"/>
      <c r="C5491" s="184"/>
      <c r="D5491" s="276"/>
    </row>
    <row r="5492" spans="1:4">
      <c r="A5492" s="183"/>
      <c r="B5492" s="184"/>
      <c r="C5492" s="184"/>
      <c r="D5492" s="276"/>
    </row>
    <row r="5493" spans="1:4">
      <c r="A5493" s="183"/>
      <c r="B5493" s="184"/>
      <c r="C5493" s="184"/>
      <c r="D5493" s="276"/>
    </row>
    <row r="5494" spans="1:4">
      <c r="A5494" s="183"/>
      <c r="B5494" s="184"/>
      <c r="C5494" s="184"/>
      <c r="D5494" s="276"/>
    </row>
    <row r="5495" spans="1:4">
      <c r="A5495" s="183"/>
      <c r="B5495" s="184"/>
      <c r="C5495" s="184"/>
      <c r="D5495" s="276"/>
    </row>
    <row r="5496" spans="1:4">
      <c r="A5496" s="183"/>
      <c r="B5496" s="184"/>
      <c r="C5496" s="184"/>
      <c r="D5496" s="276"/>
    </row>
    <row r="5497" spans="1:4">
      <c r="A5497" s="183"/>
      <c r="B5497" s="184"/>
      <c r="C5497" s="184"/>
      <c r="D5497" s="276"/>
    </row>
    <row r="5498" spans="1:4">
      <c r="A5498" s="183"/>
      <c r="B5498" s="184"/>
      <c r="C5498" s="184"/>
      <c r="D5498" s="276"/>
    </row>
    <row r="5499" spans="1:4">
      <c r="A5499" s="183"/>
      <c r="B5499" s="184"/>
      <c r="C5499" s="184"/>
      <c r="D5499" s="276"/>
    </row>
    <row r="5500" spans="1:4">
      <c r="A5500" s="183"/>
      <c r="B5500" s="184"/>
      <c r="C5500" s="184"/>
      <c r="D5500" s="276"/>
    </row>
    <row r="5501" spans="1:4">
      <c r="A5501" s="183"/>
      <c r="B5501" s="184"/>
      <c r="C5501" s="184"/>
      <c r="D5501" s="276"/>
    </row>
    <row r="5502" spans="1:4">
      <c r="A5502" s="183"/>
      <c r="B5502" s="184"/>
      <c r="C5502" s="184"/>
      <c r="D5502" s="276"/>
    </row>
    <row r="5503" spans="1:4">
      <c r="A5503" s="183"/>
      <c r="B5503" s="184"/>
      <c r="C5503" s="184"/>
      <c r="D5503" s="276"/>
    </row>
    <row r="5504" spans="1:4">
      <c r="A5504" s="183"/>
      <c r="B5504" s="184"/>
      <c r="C5504" s="184"/>
      <c r="D5504" s="276"/>
    </row>
    <row r="5505" spans="1:4">
      <c r="A5505" s="183"/>
      <c r="B5505" s="184"/>
      <c r="C5505" s="184"/>
      <c r="D5505" s="276"/>
    </row>
    <row r="5506" spans="1:4">
      <c r="A5506" s="183"/>
      <c r="B5506" s="184"/>
      <c r="C5506" s="184"/>
      <c r="D5506" s="276"/>
    </row>
    <row r="5507" spans="1:4">
      <c r="A5507" s="183"/>
      <c r="B5507" s="184"/>
      <c r="C5507" s="184"/>
      <c r="D5507" s="276"/>
    </row>
    <row r="5508" spans="1:4">
      <c r="A5508" s="183"/>
      <c r="B5508" s="184"/>
      <c r="C5508" s="184"/>
      <c r="D5508" s="276"/>
    </row>
    <row r="5509" spans="1:4">
      <c r="A5509" s="183"/>
      <c r="B5509" s="184"/>
      <c r="C5509" s="184"/>
      <c r="D5509" s="276"/>
    </row>
    <row r="5510" spans="1:4">
      <c r="A5510" s="183"/>
      <c r="B5510" s="184"/>
      <c r="C5510" s="184"/>
      <c r="D5510" s="276"/>
    </row>
    <row r="5511" spans="1:4">
      <c r="A5511" s="183"/>
      <c r="B5511" s="184"/>
      <c r="C5511" s="184"/>
      <c r="D5511" s="276"/>
    </row>
    <row r="5512" spans="1:4">
      <c r="A5512" s="183"/>
      <c r="B5512" s="184"/>
      <c r="C5512" s="184"/>
      <c r="D5512" s="276"/>
    </row>
    <row r="5513" spans="1:4">
      <c r="A5513" s="183"/>
      <c r="B5513" s="184"/>
      <c r="C5513" s="184"/>
      <c r="D5513" s="276"/>
    </row>
    <row r="5514" spans="1:4">
      <c r="A5514" s="183"/>
      <c r="B5514" s="184"/>
      <c r="C5514" s="184"/>
      <c r="D5514" s="276"/>
    </row>
    <row r="5515" spans="1:4">
      <c r="A5515" s="183"/>
      <c r="B5515" s="184"/>
      <c r="C5515" s="184"/>
      <c r="D5515" s="276"/>
    </row>
    <row r="5516" spans="1:4">
      <c r="A5516" s="183"/>
      <c r="B5516" s="184"/>
      <c r="C5516" s="184"/>
      <c r="D5516" s="276"/>
    </row>
    <row r="5517" spans="1:4">
      <c r="A5517" s="183"/>
      <c r="B5517" s="184"/>
      <c r="C5517" s="184"/>
      <c r="D5517" s="276"/>
    </row>
    <row r="5518" spans="1:4">
      <c r="A5518" s="183"/>
      <c r="B5518" s="184"/>
      <c r="C5518" s="184"/>
      <c r="D5518" s="276"/>
    </row>
    <row r="5519" spans="1:4">
      <c r="A5519" s="183"/>
      <c r="B5519" s="184"/>
      <c r="C5519" s="184"/>
      <c r="D5519" s="276"/>
    </row>
    <row r="5520" spans="1:4">
      <c r="A5520" s="183"/>
      <c r="B5520" s="184"/>
      <c r="C5520" s="184"/>
      <c r="D5520" s="276"/>
    </row>
    <row r="5521" spans="1:4">
      <c r="A5521" s="183"/>
      <c r="B5521" s="184"/>
      <c r="C5521" s="184"/>
      <c r="D5521" s="276"/>
    </row>
    <row r="5522" spans="1:4">
      <c r="A5522" s="183"/>
      <c r="B5522" s="184"/>
      <c r="C5522" s="184"/>
      <c r="D5522" s="276"/>
    </row>
    <row r="5523" spans="1:4">
      <c r="A5523" s="183"/>
      <c r="B5523" s="184"/>
      <c r="C5523" s="184"/>
      <c r="D5523" s="276"/>
    </row>
    <row r="5524" spans="1:4">
      <c r="A5524" s="183"/>
      <c r="B5524" s="184"/>
      <c r="C5524" s="184"/>
      <c r="D5524" s="276"/>
    </row>
    <row r="5525" spans="1:4">
      <c r="A5525" s="183"/>
      <c r="B5525" s="184"/>
      <c r="C5525" s="184"/>
      <c r="D5525" s="276"/>
    </row>
    <row r="5526" spans="1:4">
      <c r="A5526" s="183"/>
      <c r="B5526" s="184"/>
      <c r="C5526" s="184"/>
      <c r="D5526" s="276"/>
    </row>
    <row r="5527" spans="1:4">
      <c r="A5527" s="183"/>
      <c r="B5527" s="184"/>
      <c r="C5527" s="184"/>
      <c r="D5527" s="276"/>
    </row>
    <row r="5528" spans="1:4">
      <c r="A5528" s="183"/>
      <c r="B5528" s="184"/>
      <c r="C5528" s="184"/>
      <c r="D5528" s="276"/>
    </row>
    <row r="5529" spans="1:4">
      <c r="A5529" s="183"/>
      <c r="B5529" s="184"/>
      <c r="C5529" s="184"/>
      <c r="D5529" s="276"/>
    </row>
    <row r="5530" spans="1:4">
      <c r="A5530" s="183"/>
      <c r="B5530" s="184"/>
      <c r="C5530" s="184"/>
      <c r="D5530" s="276"/>
    </row>
    <row r="5531" spans="1:4">
      <c r="A5531" s="183"/>
      <c r="B5531" s="184"/>
      <c r="C5531" s="184"/>
      <c r="D5531" s="276"/>
    </row>
    <row r="5532" spans="1:4">
      <c r="A5532" s="183"/>
      <c r="B5532" s="184"/>
      <c r="C5532" s="184"/>
      <c r="D5532" s="276"/>
    </row>
    <row r="5533" spans="1:4">
      <c r="A5533" s="183"/>
      <c r="B5533" s="184"/>
      <c r="C5533" s="184"/>
      <c r="D5533" s="276"/>
    </row>
    <row r="5534" spans="1:4">
      <c r="A5534" s="183"/>
      <c r="B5534" s="184"/>
      <c r="C5534" s="184"/>
      <c r="D5534" s="276"/>
    </row>
    <row r="5535" spans="1:4">
      <c r="A5535" s="183"/>
      <c r="B5535" s="184"/>
      <c r="C5535" s="184"/>
      <c r="D5535" s="276"/>
    </row>
    <row r="5536" spans="1:4">
      <c r="A5536" s="183"/>
      <c r="B5536" s="184"/>
      <c r="C5536" s="184"/>
      <c r="D5536" s="276"/>
    </row>
    <row r="5537" spans="1:4">
      <c r="A5537" s="183"/>
      <c r="B5537" s="184"/>
      <c r="C5537" s="184"/>
      <c r="D5537" s="276"/>
    </row>
    <row r="5538" spans="1:4">
      <c r="A5538" s="183"/>
      <c r="B5538" s="184"/>
      <c r="C5538" s="184"/>
      <c r="D5538" s="276"/>
    </row>
    <row r="5539" spans="1:4">
      <c r="A5539" s="183"/>
      <c r="B5539" s="184"/>
      <c r="C5539" s="184"/>
      <c r="D5539" s="276"/>
    </row>
    <row r="5540" spans="1:4">
      <c r="A5540" s="183"/>
      <c r="B5540" s="184"/>
      <c r="C5540" s="184"/>
      <c r="D5540" s="276"/>
    </row>
    <row r="5541" spans="1:4">
      <c r="A5541" s="183"/>
      <c r="B5541" s="184"/>
      <c r="C5541" s="184"/>
      <c r="D5541" s="276"/>
    </row>
    <row r="5542" spans="1:4">
      <c r="A5542" s="183"/>
      <c r="B5542" s="184"/>
      <c r="C5542" s="184"/>
      <c r="D5542" s="276"/>
    </row>
    <row r="5543" spans="1:4">
      <c r="A5543" s="183"/>
      <c r="B5543" s="184"/>
      <c r="C5543" s="184"/>
      <c r="D5543" s="276"/>
    </row>
    <row r="5544" spans="1:4">
      <c r="A5544" s="183"/>
      <c r="B5544" s="184"/>
      <c r="C5544" s="184"/>
      <c r="D5544" s="276"/>
    </row>
    <row r="5545" spans="1:4">
      <c r="A5545" s="183"/>
      <c r="B5545" s="184"/>
      <c r="C5545" s="184"/>
      <c r="D5545" s="276"/>
    </row>
    <row r="5546" spans="1:4">
      <c r="A5546" s="183"/>
      <c r="B5546" s="184"/>
      <c r="C5546" s="184"/>
      <c r="D5546" s="276"/>
    </row>
    <row r="5547" spans="1:4">
      <c r="A5547" s="183"/>
      <c r="B5547" s="184"/>
      <c r="C5547" s="184"/>
      <c r="D5547" s="276"/>
    </row>
    <row r="5548" spans="1:4">
      <c r="A5548" s="183"/>
      <c r="B5548" s="184"/>
      <c r="C5548" s="184"/>
      <c r="D5548" s="276"/>
    </row>
    <row r="5549" spans="1:4">
      <c r="A5549" s="183"/>
      <c r="B5549" s="184"/>
      <c r="C5549" s="184"/>
      <c r="D5549" s="276"/>
    </row>
    <row r="5550" spans="1:4">
      <c r="A5550" s="183"/>
      <c r="B5550" s="184"/>
      <c r="C5550" s="184"/>
      <c r="D5550" s="276"/>
    </row>
    <row r="5551" spans="1:4">
      <c r="A5551" s="183"/>
      <c r="B5551" s="184"/>
      <c r="C5551" s="184"/>
      <c r="D5551" s="276"/>
    </row>
    <row r="5552" spans="1:4">
      <c r="A5552" s="183"/>
      <c r="B5552" s="184"/>
      <c r="C5552" s="184"/>
      <c r="D5552" s="276"/>
    </row>
    <row r="5553" spans="1:4">
      <c r="A5553" s="183"/>
      <c r="B5553" s="184"/>
      <c r="C5553" s="184"/>
      <c r="D5553" s="276"/>
    </row>
    <row r="5554" spans="1:4">
      <c r="A5554" s="183"/>
      <c r="B5554" s="184"/>
      <c r="C5554" s="184"/>
      <c r="D5554" s="276"/>
    </row>
    <row r="5555" spans="1:4">
      <c r="A5555" s="183"/>
      <c r="B5555" s="184"/>
      <c r="C5555" s="184"/>
      <c r="D5555" s="276"/>
    </row>
    <row r="5556" spans="1:4">
      <c r="A5556" s="183"/>
      <c r="B5556" s="184"/>
      <c r="C5556" s="184"/>
      <c r="D5556" s="276"/>
    </row>
    <row r="5557" spans="1:4">
      <c r="A5557" s="183"/>
      <c r="B5557" s="184"/>
      <c r="C5557" s="184"/>
      <c r="D5557" s="276"/>
    </row>
    <row r="5558" spans="1:4">
      <c r="A5558" s="183"/>
      <c r="B5558" s="184"/>
      <c r="C5558" s="184"/>
      <c r="D5558" s="276"/>
    </row>
    <row r="5559" spans="1:4">
      <c r="A5559" s="183"/>
      <c r="B5559" s="184"/>
      <c r="C5559" s="184"/>
      <c r="D5559" s="276"/>
    </row>
    <row r="5560" spans="1:4">
      <c r="A5560" s="183"/>
      <c r="B5560" s="184"/>
      <c r="C5560" s="184"/>
      <c r="D5560" s="276"/>
    </row>
    <row r="5561" spans="1:4">
      <c r="A5561" s="183"/>
      <c r="B5561" s="184"/>
      <c r="C5561" s="184"/>
      <c r="D5561" s="276"/>
    </row>
    <row r="5562" spans="1:4">
      <c r="A5562" s="183"/>
      <c r="B5562" s="184"/>
      <c r="C5562" s="184"/>
      <c r="D5562" s="276"/>
    </row>
    <row r="5563" spans="1:4">
      <c r="A5563" s="183"/>
      <c r="B5563" s="184"/>
      <c r="C5563" s="184"/>
      <c r="D5563" s="276"/>
    </row>
    <row r="5564" spans="1:4">
      <c r="A5564" s="183"/>
      <c r="B5564" s="184"/>
      <c r="C5564" s="184"/>
      <c r="D5564" s="276"/>
    </row>
    <row r="5565" spans="1:4">
      <c r="A5565" s="183"/>
      <c r="B5565" s="184"/>
      <c r="C5565" s="184"/>
      <c r="D5565" s="276"/>
    </row>
    <row r="5566" spans="1:4">
      <c r="A5566" s="183"/>
      <c r="B5566" s="184"/>
      <c r="C5566" s="184"/>
      <c r="D5566" s="276"/>
    </row>
    <row r="5567" spans="1:4">
      <c r="A5567" s="183"/>
      <c r="B5567" s="184"/>
      <c r="C5567" s="184"/>
      <c r="D5567" s="276"/>
    </row>
    <row r="5568" spans="1:4">
      <c r="A5568" s="183"/>
      <c r="B5568" s="184"/>
      <c r="C5568" s="184"/>
      <c r="D5568" s="276"/>
    </row>
    <row r="5569" spans="1:4">
      <c r="A5569" s="183"/>
      <c r="B5569" s="184"/>
      <c r="C5569" s="184"/>
      <c r="D5569" s="276"/>
    </row>
    <row r="5570" spans="1:4">
      <c r="A5570" s="183"/>
      <c r="B5570" s="184"/>
      <c r="C5570" s="184"/>
      <c r="D5570" s="276"/>
    </row>
    <row r="5571" spans="1:4">
      <c r="A5571" s="183"/>
      <c r="B5571" s="184"/>
      <c r="C5571" s="184"/>
      <c r="D5571" s="276"/>
    </row>
    <row r="5572" spans="1:4">
      <c r="A5572" s="183"/>
      <c r="B5572" s="184"/>
      <c r="C5572" s="184"/>
      <c r="D5572" s="276"/>
    </row>
    <row r="5573" spans="1:4">
      <c r="A5573" s="183"/>
      <c r="B5573" s="184"/>
      <c r="C5573" s="184"/>
      <c r="D5573" s="276"/>
    </row>
    <row r="5574" spans="1:4">
      <c r="A5574" s="183"/>
      <c r="B5574" s="184"/>
      <c r="C5574" s="184"/>
      <c r="D5574" s="276"/>
    </row>
    <row r="5575" spans="1:4">
      <c r="A5575" s="183"/>
      <c r="B5575" s="184"/>
      <c r="C5575" s="184"/>
      <c r="D5575" s="276"/>
    </row>
    <row r="5576" spans="1:4">
      <c r="A5576" s="183"/>
      <c r="B5576" s="184"/>
      <c r="C5576" s="184"/>
      <c r="D5576" s="276"/>
    </row>
    <row r="5577" spans="1:4">
      <c r="A5577" s="183"/>
      <c r="B5577" s="184"/>
      <c r="C5577" s="184"/>
      <c r="D5577" s="276"/>
    </row>
    <row r="5578" spans="1:4">
      <c r="A5578" s="183"/>
      <c r="B5578" s="184"/>
      <c r="C5578" s="184"/>
      <c r="D5578" s="276"/>
    </row>
    <row r="5579" spans="1:4">
      <c r="A5579" s="183"/>
      <c r="B5579" s="184"/>
      <c r="C5579" s="184"/>
      <c r="D5579" s="276"/>
    </row>
    <row r="5580" spans="1:4">
      <c r="A5580" s="183"/>
      <c r="B5580" s="184"/>
      <c r="C5580" s="184"/>
      <c r="D5580" s="276"/>
    </row>
    <row r="5581" spans="1:4">
      <c r="A5581" s="183"/>
      <c r="B5581" s="184"/>
      <c r="C5581" s="184"/>
      <c r="D5581" s="276"/>
    </row>
    <row r="5582" spans="1:4">
      <c r="A5582" s="183"/>
      <c r="B5582" s="184"/>
      <c r="C5582" s="184"/>
      <c r="D5582" s="276"/>
    </row>
    <row r="5583" spans="1:4">
      <c r="A5583" s="183"/>
      <c r="B5583" s="184"/>
      <c r="C5583" s="184"/>
      <c r="D5583" s="276"/>
    </row>
    <row r="5584" spans="1:4">
      <c r="A5584" s="183"/>
      <c r="B5584" s="184"/>
      <c r="C5584" s="184"/>
      <c r="D5584" s="276"/>
    </row>
    <row r="5585" spans="1:4">
      <c r="A5585" s="183"/>
      <c r="B5585" s="184"/>
      <c r="C5585" s="184"/>
      <c r="D5585" s="276"/>
    </row>
    <row r="5586" spans="1:4">
      <c r="A5586" s="183"/>
      <c r="B5586" s="184"/>
      <c r="C5586" s="184"/>
      <c r="D5586" s="276"/>
    </row>
    <row r="5587" spans="1:4">
      <c r="A5587" s="183"/>
      <c r="B5587" s="184"/>
      <c r="C5587" s="184"/>
      <c r="D5587" s="276"/>
    </row>
    <row r="5588" spans="1:4">
      <c r="A5588" s="183"/>
      <c r="B5588" s="184"/>
      <c r="C5588" s="184"/>
      <c r="D5588" s="276"/>
    </row>
    <row r="5589" spans="1:4">
      <c r="A5589" s="183"/>
      <c r="B5589" s="184"/>
      <c r="C5589" s="184"/>
      <c r="D5589" s="276"/>
    </row>
    <row r="5590" spans="1:4">
      <c r="A5590" s="183"/>
      <c r="B5590" s="184"/>
      <c r="C5590" s="184"/>
      <c r="D5590" s="276"/>
    </row>
    <row r="5591" spans="1:4">
      <c r="A5591" s="183"/>
      <c r="B5591" s="184"/>
      <c r="C5591" s="184"/>
      <c r="D5591" s="276"/>
    </row>
    <row r="5592" spans="1:4">
      <c r="A5592" s="183"/>
      <c r="B5592" s="184"/>
      <c r="C5592" s="184"/>
      <c r="D5592" s="276"/>
    </row>
    <row r="5593" spans="1:4">
      <c r="A5593" s="183"/>
      <c r="B5593" s="184"/>
      <c r="C5593" s="184"/>
      <c r="D5593" s="276"/>
    </row>
    <row r="5594" spans="1:4">
      <c r="A5594" s="183"/>
      <c r="B5594" s="184"/>
      <c r="C5594" s="184"/>
      <c r="D5594" s="276"/>
    </row>
    <row r="5595" spans="1:4">
      <c r="A5595" s="183"/>
      <c r="B5595" s="184"/>
      <c r="C5595" s="184"/>
      <c r="D5595" s="276"/>
    </row>
    <row r="5596" spans="1:4">
      <c r="A5596" s="183"/>
      <c r="B5596" s="184"/>
      <c r="C5596" s="184"/>
      <c r="D5596" s="276"/>
    </row>
    <row r="5597" spans="1:4">
      <c r="A5597" s="183"/>
      <c r="B5597" s="184"/>
      <c r="C5597" s="184"/>
      <c r="D5597" s="276"/>
    </row>
    <row r="5598" spans="1:4">
      <c r="A5598" s="183"/>
      <c r="B5598" s="184"/>
      <c r="C5598" s="184"/>
      <c r="D5598" s="276"/>
    </row>
    <row r="5599" spans="1:4">
      <c r="A5599" s="183"/>
      <c r="B5599" s="184"/>
      <c r="C5599" s="184"/>
      <c r="D5599" s="276"/>
    </row>
    <row r="5600" spans="1:4">
      <c r="A5600" s="183"/>
      <c r="B5600" s="184"/>
      <c r="C5600" s="184"/>
      <c r="D5600" s="276"/>
    </row>
    <row r="5601" spans="1:4">
      <c r="A5601" s="183"/>
      <c r="B5601" s="184"/>
      <c r="C5601" s="184"/>
      <c r="D5601" s="276"/>
    </row>
    <row r="5602" spans="1:4">
      <c r="A5602" s="183"/>
      <c r="B5602" s="184"/>
      <c r="C5602" s="184"/>
      <c r="D5602" s="276"/>
    </row>
    <row r="5603" spans="1:4">
      <c r="A5603" s="183"/>
      <c r="B5603" s="184"/>
      <c r="C5603" s="184"/>
      <c r="D5603" s="276"/>
    </row>
    <row r="5604" spans="1:4">
      <c r="A5604" s="183"/>
      <c r="B5604" s="184"/>
      <c r="C5604" s="184"/>
      <c r="D5604" s="276"/>
    </row>
    <row r="5605" spans="1:4">
      <c r="A5605" s="183"/>
      <c r="B5605" s="184"/>
      <c r="C5605" s="184"/>
      <c r="D5605" s="276"/>
    </row>
    <row r="5606" spans="1:4">
      <c r="A5606" s="183"/>
      <c r="B5606" s="184"/>
      <c r="C5606" s="184"/>
      <c r="D5606" s="276"/>
    </row>
    <row r="5607" spans="1:4">
      <c r="A5607" s="183"/>
      <c r="B5607" s="184"/>
      <c r="C5607" s="184"/>
      <c r="D5607" s="276"/>
    </row>
    <row r="5608" spans="1:4">
      <c r="A5608" s="183"/>
      <c r="B5608" s="184"/>
      <c r="C5608" s="184"/>
      <c r="D5608" s="276"/>
    </row>
    <row r="5609" spans="1:4">
      <c r="A5609" s="183"/>
      <c r="B5609" s="184"/>
      <c r="C5609" s="184"/>
      <c r="D5609" s="276"/>
    </row>
    <row r="5610" spans="1:4">
      <c r="A5610" s="183"/>
      <c r="B5610" s="184"/>
      <c r="C5610" s="184"/>
      <c r="D5610" s="276"/>
    </row>
    <row r="5611" spans="1:4">
      <c r="A5611" s="183"/>
      <c r="B5611" s="184"/>
      <c r="C5611" s="184"/>
      <c r="D5611" s="276"/>
    </row>
    <row r="5612" spans="1:4">
      <c r="A5612" s="183"/>
      <c r="B5612" s="184"/>
      <c r="C5612" s="184"/>
      <c r="D5612" s="276"/>
    </row>
    <row r="5613" spans="1:4">
      <c r="A5613" s="183"/>
      <c r="B5613" s="184"/>
      <c r="C5613" s="184"/>
      <c r="D5613" s="276"/>
    </row>
    <row r="5614" spans="1:4">
      <c r="A5614" s="183"/>
      <c r="B5614" s="184"/>
      <c r="C5614" s="184"/>
      <c r="D5614" s="276"/>
    </row>
    <row r="5615" spans="1:4">
      <c r="A5615" s="183"/>
      <c r="B5615" s="184"/>
      <c r="C5615" s="184"/>
      <c r="D5615" s="276"/>
    </row>
    <row r="5616" spans="1:4">
      <c r="A5616" s="183"/>
      <c r="B5616" s="184"/>
      <c r="C5616" s="184"/>
      <c r="D5616" s="276"/>
    </row>
    <row r="5617" spans="1:4">
      <c r="A5617" s="183"/>
      <c r="B5617" s="184"/>
      <c r="C5617" s="184"/>
      <c r="D5617" s="276"/>
    </row>
    <row r="5618" spans="1:4">
      <c r="A5618" s="183"/>
      <c r="B5618" s="184"/>
      <c r="C5618" s="184"/>
      <c r="D5618" s="276"/>
    </row>
    <row r="5619" spans="1:4">
      <c r="A5619" s="183"/>
      <c r="B5619" s="184"/>
      <c r="C5619" s="184"/>
      <c r="D5619" s="276"/>
    </row>
    <row r="5620" spans="1:4">
      <c r="A5620" s="183"/>
      <c r="B5620" s="184"/>
      <c r="C5620" s="184"/>
      <c r="D5620" s="276"/>
    </row>
    <row r="5621" spans="1:4">
      <c r="A5621" s="183"/>
      <c r="B5621" s="184"/>
      <c r="C5621" s="184"/>
      <c r="D5621" s="276"/>
    </row>
    <row r="5622" spans="1:4">
      <c r="A5622" s="183"/>
      <c r="B5622" s="184"/>
      <c r="C5622" s="184"/>
      <c r="D5622" s="276"/>
    </row>
    <row r="5623" spans="1:4">
      <c r="A5623" s="183"/>
      <c r="B5623" s="184"/>
      <c r="C5623" s="184"/>
      <c r="D5623" s="276"/>
    </row>
    <row r="5624" spans="1:4">
      <c r="A5624" s="183"/>
      <c r="B5624" s="184"/>
      <c r="C5624" s="184"/>
      <c r="D5624" s="276"/>
    </row>
    <row r="5625" spans="1:4">
      <c r="A5625" s="183"/>
      <c r="B5625" s="184"/>
      <c r="C5625" s="184"/>
      <c r="D5625" s="276"/>
    </row>
    <row r="5626" spans="1:4">
      <c r="A5626" s="183"/>
      <c r="B5626" s="184"/>
      <c r="C5626" s="184"/>
      <c r="D5626" s="276"/>
    </row>
    <row r="5627" spans="1:4">
      <c r="A5627" s="183"/>
      <c r="B5627" s="184"/>
      <c r="C5627" s="184"/>
      <c r="D5627" s="276"/>
    </row>
    <row r="5628" spans="1:4">
      <c r="A5628" s="183"/>
      <c r="B5628" s="184"/>
      <c r="C5628" s="184"/>
      <c r="D5628" s="276"/>
    </row>
    <row r="5629" spans="1:4">
      <c r="A5629" s="183"/>
      <c r="B5629" s="184"/>
      <c r="C5629" s="184"/>
      <c r="D5629" s="276"/>
    </row>
    <row r="5630" spans="1:4">
      <c r="A5630" s="183"/>
      <c r="B5630" s="184"/>
      <c r="C5630" s="184"/>
      <c r="D5630" s="276"/>
    </row>
    <row r="5631" spans="1:4">
      <c r="A5631" s="183"/>
      <c r="B5631" s="184"/>
      <c r="C5631" s="184"/>
      <c r="D5631" s="276"/>
    </row>
    <row r="5632" spans="1:4">
      <c r="A5632" s="183"/>
      <c r="B5632" s="184"/>
      <c r="C5632" s="184"/>
      <c r="D5632" s="276"/>
    </row>
    <row r="5633" spans="1:4">
      <c r="A5633" s="183"/>
      <c r="B5633" s="184"/>
      <c r="C5633" s="184"/>
      <c r="D5633" s="276"/>
    </row>
    <row r="5634" spans="1:4">
      <c r="A5634" s="183"/>
      <c r="B5634" s="184"/>
      <c r="C5634" s="184"/>
      <c r="D5634" s="276"/>
    </row>
    <row r="5635" spans="1:4">
      <c r="A5635" s="183"/>
      <c r="B5635" s="184"/>
      <c r="C5635" s="184"/>
      <c r="D5635" s="276"/>
    </row>
    <row r="5636" spans="1:4">
      <c r="A5636" s="183"/>
      <c r="B5636" s="184"/>
      <c r="C5636" s="184"/>
      <c r="D5636" s="276"/>
    </row>
    <row r="5637" spans="1:4">
      <c r="A5637" s="183"/>
      <c r="B5637" s="184"/>
      <c r="C5637" s="184"/>
      <c r="D5637" s="276"/>
    </row>
    <row r="5638" spans="1:4">
      <c r="A5638" s="183"/>
      <c r="B5638" s="184"/>
      <c r="C5638" s="184"/>
      <c r="D5638" s="276"/>
    </row>
    <row r="5639" spans="1:4">
      <c r="A5639" s="183"/>
      <c r="B5639" s="184"/>
      <c r="C5639" s="184"/>
      <c r="D5639" s="276"/>
    </row>
    <row r="5640" spans="1:4">
      <c r="A5640" s="183"/>
      <c r="B5640" s="184"/>
      <c r="C5640" s="184"/>
      <c r="D5640" s="276"/>
    </row>
    <row r="5641" spans="1:4">
      <c r="A5641" s="183"/>
      <c r="B5641" s="184"/>
      <c r="C5641" s="184"/>
      <c r="D5641" s="276"/>
    </row>
    <row r="5642" spans="1:4">
      <c r="A5642" s="183"/>
      <c r="B5642" s="184"/>
      <c r="C5642" s="184"/>
      <c r="D5642" s="276"/>
    </row>
    <row r="5643" spans="1:4">
      <c r="A5643" s="183"/>
      <c r="B5643" s="184"/>
      <c r="C5643" s="184"/>
      <c r="D5643" s="276"/>
    </row>
    <row r="5644" spans="1:4">
      <c r="A5644" s="183"/>
      <c r="B5644" s="184"/>
      <c r="C5644" s="184"/>
      <c r="D5644" s="276"/>
    </row>
    <row r="5645" spans="1:4">
      <c r="A5645" s="183"/>
      <c r="B5645" s="184"/>
      <c r="C5645" s="184"/>
      <c r="D5645" s="276"/>
    </row>
    <row r="5646" spans="1:4">
      <c r="A5646" s="183"/>
      <c r="B5646" s="184"/>
      <c r="C5646" s="184"/>
      <c r="D5646" s="276"/>
    </row>
    <row r="5647" spans="1:4">
      <c r="A5647" s="183"/>
      <c r="B5647" s="184"/>
      <c r="C5647" s="184"/>
      <c r="D5647" s="276"/>
    </row>
    <row r="5648" spans="1:4">
      <c r="A5648" s="183"/>
      <c r="B5648" s="184"/>
      <c r="C5648" s="184"/>
      <c r="D5648" s="276"/>
    </row>
    <row r="5649" spans="1:4">
      <c r="A5649" s="183"/>
      <c r="B5649" s="184"/>
      <c r="C5649" s="184"/>
      <c r="D5649" s="276"/>
    </row>
    <row r="5650" spans="1:4">
      <c r="A5650" s="183"/>
      <c r="B5650" s="184"/>
      <c r="C5650" s="184"/>
      <c r="D5650" s="276"/>
    </row>
    <row r="5651" spans="1:4">
      <c r="A5651" s="183"/>
      <c r="B5651" s="184"/>
      <c r="C5651" s="184"/>
      <c r="D5651" s="276"/>
    </row>
    <row r="5652" spans="1:4">
      <c r="A5652" s="183"/>
      <c r="B5652" s="184"/>
      <c r="C5652" s="184"/>
      <c r="D5652" s="276"/>
    </row>
    <row r="5653" spans="1:4">
      <c r="A5653" s="183"/>
      <c r="B5653" s="184"/>
      <c r="C5653" s="184"/>
      <c r="D5653" s="276"/>
    </row>
    <row r="5654" spans="1:4">
      <c r="A5654" s="183"/>
      <c r="B5654" s="184"/>
      <c r="C5654" s="184"/>
      <c r="D5654" s="276"/>
    </row>
    <row r="5655" spans="1:4">
      <c r="A5655" s="183"/>
      <c r="B5655" s="184"/>
      <c r="C5655" s="184"/>
      <c r="D5655" s="276"/>
    </row>
    <row r="5656" spans="1:4">
      <c r="A5656" s="183"/>
      <c r="B5656" s="184"/>
      <c r="C5656" s="184"/>
      <c r="D5656" s="276"/>
    </row>
    <row r="5657" spans="1:4">
      <c r="A5657" s="183"/>
      <c r="B5657" s="184"/>
      <c r="C5657" s="184"/>
      <c r="D5657" s="276"/>
    </row>
    <row r="5658" spans="1:4">
      <c r="A5658" s="183"/>
      <c r="B5658" s="184"/>
      <c r="C5658" s="184"/>
      <c r="D5658" s="276"/>
    </row>
    <row r="5659" spans="1:4">
      <c r="A5659" s="183"/>
      <c r="B5659" s="184"/>
      <c r="C5659" s="184"/>
      <c r="D5659" s="276"/>
    </row>
    <row r="5660" spans="1:4">
      <c r="A5660" s="183"/>
      <c r="B5660" s="184"/>
      <c r="C5660" s="184"/>
      <c r="D5660" s="276"/>
    </row>
    <row r="5661" spans="1:4">
      <c r="A5661" s="183"/>
      <c r="B5661" s="184"/>
      <c r="C5661" s="184"/>
      <c r="D5661" s="276"/>
    </row>
    <row r="5662" spans="1:4">
      <c r="A5662" s="183"/>
      <c r="B5662" s="184"/>
      <c r="C5662" s="184"/>
      <c r="D5662" s="276"/>
    </row>
    <row r="5663" spans="1:4">
      <c r="A5663" s="183"/>
      <c r="B5663" s="184"/>
      <c r="C5663" s="184"/>
      <c r="D5663" s="276"/>
    </row>
    <row r="5664" spans="1:4">
      <c r="A5664" s="183"/>
      <c r="B5664" s="184"/>
      <c r="C5664" s="184"/>
      <c r="D5664" s="276"/>
    </row>
    <row r="5665" spans="1:4">
      <c r="A5665" s="183"/>
      <c r="B5665" s="184"/>
      <c r="C5665" s="184"/>
      <c r="D5665" s="276"/>
    </row>
    <row r="5666" spans="1:4">
      <c r="A5666" s="183"/>
      <c r="B5666" s="184"/>
      <c r="C5666" s="184"/>
      <c r="D5666" s="276"/>
    </row>
    <row r="5667" spans="1:4">
      <c r="A5667" s="183"/>
      <c r="B5667" s="184"/>
      <c r="C5667" s="184"/>
      <c r="D5667" s="276"/>
    </row>
    <row r="5668" spans="1:4">
      <c r="A5668" s="183"/>
      <c r="B5668" s="184"/>
      <c r="C5668" s="184"/>
      <c r="D5668" s="276"/>
    </row>
    <row r="5669" spans="1:4">
      <c r="A5669" s="183"/>
      <c r="B5669" s="184"/>
      <c r="C5669" s="184"/>
      <c r="D5669" s="276"/>
    </row>
    <row r="5670" spans="1:4">
      <c r="A5670" s="183"/>
      <c r="B5670" s="184"/>
      <c r="C5670" s="184"/>
      <c r="D5670" s="276"/>
    </row>
    <row r="5671" spans="1:4">
      <c r="A5671" s="183"/>
      <c r="B5671" s="184"/>
      <c r="C5671" s="184"/>
      <c r="D5671" s="276"/>
    </row>
    <row r="5672" spans="1:4">
      <c r="A5672" s="183"/>
      <c r="B5672" s="184"/>
      <c r="C5672" s="184"/>
      <c r="D5672" s="276"/>
    </row>
    <row r="5673" spans="1:4">
      <c r="A5673" s="183"/>
      <c r="B5673" s="184"/>
      <c r="C5673" s="184"/>
      <c r="D5673" s="276"/>
    </row>
    <row r="5674" spans="1:4">
      <c r="A5674" s="183"/>
      <c r="B5674" s="184"/>
      <c r="C5674" s="184"/>
      <c r="D5674" s="276"/>
    </row>
    <row r="5675" spans="1:4">
      <c r="A5675" s="183"/>
      <c r="B5675" s="184"/>
      <c r="C5675" s="184"/>
      <c r="D5675" s="276"/>
    </row>
    <row r="5676" spans="1:4">
      <c r="A5676" s="183"/>
      <c r="B5676" s="184"/>
      <c r="C5676" s="184"/>
      <c r="D5676" s="276"/>
    </row>
    <row r="5677" spans="1:4">
      <c r="A5677" s="183"/>
      <c r="B5677" s="184"/>
      <c r="C5677" s="184"/>
      <c r="D5677" s="276"/>
    </row>
    <row r="5678" spans="1:4">
      <c r="A5678" s="183"/>
      <c r="B5678" s="184"/>
      <c r="C5678" s="184"/>
      <c r="D5678" s="276"/>
    </row>
    <row r="5679" spans="1:4">
      <c r="A5679" s="183"/>
      <c r="B5679" s="184"/>
      <c r="C5679" s="184"/>
      <c r="D5679" s="276"/>
    </row>
    <row r="5680" spans="1:4">
      <c r="A5680" s="183"/>
      <c r="B5680" s="184"/>
      <c r="C5680" s="184"/>
      <c r="D5680" s="276"/>
    </row>
    <row r="5681" spans="1:4">
      <c r="A5681" s="183"/>
      <c r="B5681" s="184"/>
      <c r="C5681" s="184"/>
      <c r="D5681" s="276"/>
    </row>
    <row r="5682" spans="1:4">
      <c r="A5682" s="183"/>
      <c r="B5682" s="184"/>
      <c r="C5682" s="184"/>
      <c r="D5682" s="276"/>
    </row>
    <row r="5683" spans="1:4">
      <c r="A5683" s="183"/>
      <c r="B5683" s="184"/>
      <c r="C5683" s="184"/>
      <c r="D5683" s="276"/>
    </row>
    <row r="5684" spans="1:4">
      <c r="A5684" s="183"/>
      <c r="B5684" s="184"/>
      <c r="C5684" s="184"/>
      <c r="D5684" s="276"/>
    </row>
    <row r="5685" spans="1:4">
      <c r="A5685" s="183"/>
      <c r="B5685" s="184"/>
      <c r="C5685" s="184"/>
      <c r="D5685" s="276"/>
    </row>
    <row r="5686" spans="1:4">
      <c r="A5686" s="183"/>
      <c r="B5686" s="184"/>
      <c r="C5686" s="184"/>
      <c r="D5686" s="276"/>
    </row>
    <row r="5687" spans="1:4">
      <c r="A5687" s="183"/>
      <c r="B5687" s="184"/>
      <c r="C5687" s="184"/>
      <c r="D5687" s="276"/>
    </row>
    <row r="5688" spans="1:4">
      <c r="A5688" s="183"/>
      <c r="B5688" s="184"/>
      <c r="C5688" s="184"/>
      <c r="D5688" s="276"/>
    </row>
    <row r="5689" spans="1:4">
      <c r="A5689" s="183"/>
      <c r="B5689" s="184"/>
      <c r="C5689" s="184"/>
      <c r="D5689" s="276"/>
    </row>
    <row r="5690" spans="1:4">
      <c r="A5690" s="183"/>
      <c r="B5690" s="184"/>
      <c r="C5690" s="184"/>
      <c r="D5690" s="276"/>
    </row>
    <row r="5691" spans="1:4">
      <c r="A5691" s="183"/>
      <c r="B5691" s="184"/>
      <c r="C5691" s="184"/>
      <c r="D5691" s="276"/>
    </row>
    <row r="5692" spans="1:4">
      <c r="A5692" s="183"/>
      <c r="B5692" s="184"/>
      <c r="C5692" s="184"/>
      <c r="D5692" s="276"/>
    </row>
    <row r="5693" spans="1:4">
      <c r="A5693" s="183"/>
      <c r="B5693" s="184"/>
      <c r="C5693" s="184"/>
      <c r="D5693" s="276"/>
    </row>
    <row r="5694" spans="1:4">
      <c r="A5694" s="183"/>
      <c r="B5694" s="184"/>
      <c r="C5694" s="184"/>
      <c r="D5694" s="276"/>
    </row>
    <row r="5695" spans="1:4">
      <c r="A5695" s="183"/>
      <c r="B5695" s="184"/>
      <c r="C5695" s="184"/>
      <c r="D5695" s="276"/>
    </row>
    <row r="5696" spans="1:4">
      <c r="A5696" s="183"/>
      <c r="B5696" s="184"/>
      <c r="C5696" s="184"/>
      <c r="D5696" s="276"/>
    </row>
    <row r="5697" spans="1:4">
      <c r="A5697" s="183"/>
      <c r="B5697" s="184"/>
      <c r="C5697" s="184"/>
      <c r="D5697" s="276"/>
    </row>
    <row r="5698" spans="1:4">
      <c r="A5698" s="183"/>
      <c r="B5698" s="184"/>
      <c r="C5698" s="184"/>
      <c r="D5698" s="276"/>
    </row>
    <row r="5699" spans="1:4">
      <c r="A5699" s="183"/>
      <c r="B5699" s="184"/>
      <c r="C5699" s="184"/>
      <c r="D5699" s="276"/>
    </row>
    <row r="5700" spans="1:4">
      <c r="A5700" s="183"/>
      <c r="B5700" s="184"/>
      <c r="C5700" s="184"/>
      <c r="D5700" s="276"/>
    </row>
    <row r="5701" spans="1:4">
      <c r="A5701" s="183"/>
      <c r="B5701" s="184"/>
      <c r="C5701" s="184"/>
      <c r="D5701" s="276"/>
    </row>
    <row r="5702" spans="1:4">
      <c r="A5702" s="183"/>
      <c r="B5702" s="184"/>
      <c r="C5702" s="184"/>
      <c r="D5702" s="276"/>
    </row>
    <row r="5703" spans="1:4">
      <c r="A5703" s="183"/>
      <c r="B5703" s="184"/>
      <c r="C5703" s="184"/>
      <c r="D5703" s="276"/>
    </row>
    <row r="5704" spans="1:4">
      <c r="A5704" s="183"/>
      <c r="B5704" s="184"/>
      <c r="C5704" s="184"/>
      <c r="D5704" s="276"/>
    </row>
    <row r="5705" spans="1:4">
      <c r="A5705" s="183"/>
      <c r="B5705" s="184"/>
      <c r="C5705" s="184"/>
      <c r="D5705" s="276"/>
    </row>
    <row r="5706" spans="1:4">
      <c r="A5706" s="183"/>
      <c r="B5706" s="184"/>
      <c r="C5706" s="184"/>
      <c r="D5706" s="276"/>
    </row>
    <row r="5707" spans="1:4">
      <c r="A5707" s="183"/>
      <c r="B5707" s="184"/>
      <c r="C5707" s="184"/>
      <c r="D5707" s="276"/>
    </row>
    <row r="5708" spans="1:4">
      <c r="A5708" s="183"/>
      <c r="B5708" s="184"/>
      <c r="C5708" s="184"/>
      <c r="D5708" s="276"/>
    </row>
    <row r="5709" spans="1:4">
      <c r="A5709" s="183"/>
      <c r="B5709" s="184"/>
      <c r="C5709" s="184"/>
      <c r="D5709" s="276"/>
    </row>
    <row r="5710" spans="1:4">
      <c r="A5710" s="183"/>
      <c r="B5710" s="184"/>
      <c r="C5710" s="184"/>
      <c r="D5710" s="276"/>
    </row>
    <row r="5711" spans="1:4">
      <c r="A5711" s="183"/>
      <c r="B5711" s="184"/>
      <c r="C5711" s="184"/>
      <c r="D5711" s="276"/>
    </row>
    <row r="5712" spans="1:4">
      <c r="A5712" s="183"/>
      <c r="B5712" s="184"/>
      <c r="C5712" s="184"/>
      <c r="D5712" s="276"/>
    </row>
    <row r="5713" spans="1:4">
      <c r="A5713" s="183"/>
      <c r="B5713" s="184"/>
      <c r="C5713" s="184"/>
      <c r="D5713" s="276"/>
    </row>
    <row r="5714" spans="1:4">
      <c r="A5714" s="183"/>
      <c r="B5714" s="184"/>
      <c r="C5714" s="184"/>
      <c r="D5714" s="276"/>
    </row>
    <row r="5715" spans="1:4">
      <c r="A5715" s="183"/>
      <c r="B5715" s="184"/>
      <c r="C5715" s="184"/>
      <c r="D5715" s="276"/>
    </row>
    <row r="5716" spans="1:4">
      <c r="A5716" s="183"/>
      <c r="B5716" s="184"/>
      <c r="C5716" s="184"/>
      <c r="D5716" s="276"/>
    </row>
    <row r="5717" spans="1:4">
      <c r="A5717" s="183"/>
      <c r="B5717" s="184"/>
      <c r="C5717" s="184"/>
      <c r="D5717" s="276"/>
    </row>
    <row r="5718" spans="1:4">
      <c r="A5718" s="183"/>
      <c r="B5718" s="184"/>
      <c r="C5718" s="184"/>
      <c r="D5718" s="276"/>
    </row>
    <row r="5719" spans="1:4">
      <c r="A5719" s="183"/>
      <c r="B5719" s="184"/>
      <c r="C5719" s="184"/>
      <c r="D5719" s="276"/>
    </row>
    <row r="5720" spans="1:4">
      <c r="A5720" s="183"/>
      <c r="B5720" s="184"/>
      <c r="C5720" s="184"/>
      <c r="D5720" s="276"/>
    </row>
    <row r="5721" spans="1:4">
      <c r="A5721" s="183"/>
      <c r="B5721" s="184"/>
      <c r="C5721" s="184"/>
      <c r="D5721" s="276"/>
    </row>
    <row r="5722" spans="1:4">
      <c r="A5722" s="183"/>
      <c r="B5722" s="184"/>
      <c r="C5722" s="184"/>
      <c r="D5722" s="276"/>
    </row>
    <row r="5723" spans="1:4">
      <c r="A5723" s="183"/>
      <c r="B5723" s="184"/>
      <c r="C5723" s="184"/>
      <c r="D5723" s="276"/>
    </row>
    <row r="5724" spans="1:4">
      <c r="A5724" s="183"/>
      <c r="B5724" s="184"/>
      <c r="C5724" s="184"/>
      <c r="D5724" s="276"/>
    </row>
    <row r="5725" spans="1:4">
      <c r="A5725" s="183"/>
      <c r="B5725" s="184"/>
      <c r="C5725" s="184"/>
      <c r="D5725" s="276"/>
    </row>
    <row r="5726" spans="1:4">
      <c r="A5726" s="183"/>
      <c r="B5726" s="184"/>
      <c r="C5726" s="184"/>
      <c r="D5726" s="276"/>
    </row>
    <row r="5727" spans="1:4">
      <c r="A5727" s="183"/>
      <c r="B5727" s="184"/>
      <c r="C5727" s="184"/>
      <c r="D5727" s="276"/>
    </row>
    <row r="5728" spans="1:4">
      <c r="A5728" s="183"/>
      <c r="B5728" s="184"/>
      <c r="C5728" s="184"/>
      <c r="D5728" s="276"/>
    </row>
    <row r="5729" spans="1:4">
      <c r="A5729" s="183"/>
      <c r="B5729" s="184"/>
      <c r="C5729" s="184"/>
      <c r="D5729" s="276"/>
    </row>
    <row r="5730" spans="1:4">
      <c r="A5730" s="183"/>
      <c r="B5730" s="184"/>
      <c r="C5730" s="184"/>
      <c r="D5730" s="276"/>
    </row>
    <row r="5731" spans="1:4">
      <c r="A5731" s="183"/>
      <c r="B5731" s="184"/>
      <c r="C5731" s="184"/>
      <c r="D5731" s="276"/>
    </row>
    <row r="5732" spans="1:4">
      <c r="A5732" s="183"/>
      <c r="B5732" s="184"/>
      <c r="C5732" s="184"/>
      <c r="D5732" s="276"/>
    </row>
    <row r="5733" spans="1:4">
      <c r="A5733" s="183"/>
      <c r="B5733" s="184"/>
      <c r="C5733" s="184"/>
      <c r="D5733" s="276"/>
    </row>
    <row r="5734" spans="1:4">
      <c r="A5734" s="183"/>
      <c r="B5734" s="184"/>
      <c r="C5734" s="184"/>
      <c r="D5734" s="276"/>
    </row>
    <row r="5735" spans="1:4">
      <c r="A5735" s="183"/>
      <c r="B5735" s="184"/>
      <c r="C5735" s="184"/>
      <c r="D5735" s="276"/>
    </row>
    <row r="5736" spans="1:4">
      <c r="A5736" s="183"/>
      <c r="B5736" s="184"/>
      <c r="C5736" s="184"/>
      <c r="D5736" s="276"/>
    </row>
    <row r="5737" spans="1:4">
      <c r="A5737" s="183"/>
      <c r="B5737" s="184"/>
      <c r="C5737" s="184"/>
      <c r="D5737" s="276"/>
    </row>
    <row r="5738" spans="1:4">
      <c r="A5738" s="183"/>
      <c r="B5738" s="184"/>
      <c r="C5738" s="184"/>
      <c r="D5738" s="276"/>
    </row>
    <row r="5739" spans="1:4">
      <c r="A5739" s="183"/>
      <c r="B5739" s="184"/>
      <c r="C5739" s="184"/>
      <c r="D5739" s="276"/>
    </row>
    <row r="5740" spans="1:4">
      <c r="A5740" s="183"/>
      <c r="B5740" s="184"/>
      <c r="C5740" s="184"/>
      <c r="D5740" s="276"/>
    </row>
    <row r="5741" spans="1:4">
      <c r="A5741" s="183"/>
      <c r="B5741" s="184"/>
      <c r="C5741" s="184"/>
      <c r="D5741" s="276"/>
    </row>
    <row r="5742" spans="1:4">
      <c r="A5742" s="183"/>
      <c r="B5742" s="184"/>
      <c r="C5742" s="184"/>
      <c r="D5742" s="276"/>
    </row>
    <row r="5743" spans="1:4">
      <c r="A5743" s="183"/>
      <c r="B5743" s="184"/>
      <c r="C5743" s="184"/>
      <c r="D5743" s="276"/>
    </row>
    <row r="5744" spans="1:4">
      <c r="A5744" s="183"/>
      <c r="B5744" s="184"/>
      <c r="C5744" s="184"/>
      <c r="D5744" s="276"/>
    </row>
    <row r="5745" spans="1:4">
      <c r="A5745" s="183"/>
      <c r="B5745" s="184"/>
      <c r="C5745" s="184"/>
      <c r="D5745" s="276"/>
    </row>
    <row r="5746" spans="1:4">
      <c r="A5746" s="183"/>
      <c r="B5746" s="184"/>
      <c r="C5746" s="184"/>
      <c r="D5746" s="276"/>
    </row>
    <row r="5747" spans="1:4">
      <c r="A5747" s="183"/>
      <c r="B5747" s="184"/>
      <c r="C5747" s="184"/>
      <c r="D5747" s="276"/>
    </row>
    <row r="5748" spans="1:4">
      <c r="A5748" s="183"/>
      <c r="B5748" s="184"/>
      <c r="C5748" s="184"/>
      <c r="D5748" s="276"/>
    </row>
    <row r="5749" spans="1:4">
      <c r="A5749" s="183"/>
      <c r="B5749" s="184"/>
      <c r="C5749" s="184"/>
      <c r="D5749" s="276"/>
    </row>
    <row r="5750" spans="1:4">
      <c r="A5750" s="183"/>
      <c r="B5750" s="184"/>
      <c r="C5750" s="184"/>
      <c r="D5750" s="276"/>
    </row>
    <row r="5751" spans="1:4">
      <c r="A5751" s="183"/>
      <c r="B5751" s="184"/>
      <c r="C5751" s="184"/>
      <c r="D5751" s="276"/>
    </row>
    <row r="5752" spans="1:4">
      <c r="A5752" s="183"/>
      <c r="B5752" s="184"/>
      <c r="C5752" s="184"/>
      <c r="D5752" s="276"/>
    </row>
    <row r="5753" spans="1:4">
      <c r="A5753" s="183"/>
      <c r="B5753" s="184"/>
      <c r="C5753" s="184"/>
      <c r="D5753" s="276"/>
    </row>
    <row r="5754" spans="1:4">
      <c r="A5754" s="183"/>
      <c r="B5754" s="184"/>
      <c r="C5754" s="184"/>
      <c r="D5754" s="276"/>
    </row>
    <row r="5755" spans="1:4">
      <c r="A5755" s="183"/>
      <c r="B5755" s="184"/>
      <c r="C5755" s="184"/>
      <c r="D5755" s="276"/>
    </row>
    <row r="5756" spans="1:4">
      <c r="A5756" s="183"/>
      <c r="B5756" s="184"/>
      <c r="C5756" s="184"/>
      <c r="D5756" s="276"/>
    </row>
    <row r="5757" spans="1:4">
      <c r="A5757" s="183"/>
      <c r="B5757" s="184"/>
      <c r="C5757" s="184"/>
      <c r="D5757" s="276"/>
    </row>
    <row r="5758" spans="1:4">
      <c r="A5758" s="183"/>
      <c r="B5758" s="184"/>
      <c r="C5758" s="184"/>
      <c r="D5758" s="276"/>
    </row>
    <row r="5759" spans="1:4">
      <c r="A5759" s="183"/>
      <c r="B5759" s="184"/>
      <c r="C5759" s="184"/>
      <c r="D5759" s="276"/>
    </row>
    <row r="5760" spans="1:4">
      <c r="A5760" s="183"/>
      <c r="B5760" s="184"/>
      <c r="C5760" s="184"/>
      <c r="D5760" s="276"/>
    </row>
    <row r="5761" spans="1:4">
      <c r="A5761" s="183"/>
      <c r="B5761" s="184"/>
      <c r="C5761" s="184"/>
      <c r="D5761" s="276"/>
    </row>
    <row r="5762" spans="1:4">
      <c r="A5762" s="183"/>
      <c r="B5762" s="184"/>
      <c r="C5762" s="184"/>
      <c r="D5762" s="276"/>
    </row>
    <row r="5763" spans="1:4">
      <c r="A5763" s="183"/>
      <c r="B5763" s="184"/>
      <c r="C5763" s="184"/>
      <c r="D5763" s="276"/>
    </row>
    <row r="5764" spans="1:4">
      <c r="A5764" s="183"/>
      <c r="B5764" s="184"/>
      <c r="C5764" s="184"/>
      <c r="D5764" s="276"/>
    </row>
    <row r="5765" spans="1:4">
      <c r="A5765" s="183"/>
      <c r="B5765" s="184"/>
      <c r="C5765" s="184"/>
      <c r="D5765" s="276"/>
    </row>
    <row r="5766" spans="1:4">
      <c r="A5766" s="183"/>
      <c r="B5766" s="184"/>
      <c r="C5766" s="184"/>
      <c r="D5766" s="276"/>
    </row>
    <row r="5767" spans="1:4">
      <c r="A5767" s="183"/>
      <c r="B5767" s="184"/>
      <c r="C5767" s="184"/>
      <c r="D5767" s="276"/>
    </row>
    <row r="5768" spans="1:4">
      <c r="A5768" s="183"/>
      <c r="B5768" s="184"/>
      <c r="C5768" s="184"/>
      <c r="D5768" s="276"/>
    </row>
    <row r="5769" spans="1:4">
      <c r="A5769" s="183"/>
      <c r="B5769" s="184"/>
      <c r="C5769" s="184"/>
      <c r="D5769" s="276"/>
    </row>
    <row r="5770" spans="1:4">
      <c r="A5770" s="183"/>
      <c r="B5770" s="184"/>
      <c r="C5770" s="184"/>
      <c r="D5770" s="276"/>
    </row>
    <row r="5771" spans="1:4">
      <c r="A5771" s="183"/>
      <c r="B5771" s="184"/>
      <c r="C5771" s="184"/>
      <c r="D5771" s="276"/>
    </row>
    <row r="5772" spans="1:4">
      <c r="A5772" s="183"/>
      <c r="B5772" s="184"/>
      <c r="C5772" s="184"/>
      <c r="D5772" s="276"/>
    </row>
    <row r="5773" spans="1:4">
      <c r="A5773" s="183"/>
      <c r="B5773" s="184"/>
      <c r="C5773" s="184"/>
      <c r="D5773" s="276"/>
    </row>
    <row r="5774" spans="1:4">
      <c r="A5774" s="183"/>
      <c r="B5774" s="184"/>
      <c r="C5774" s="184"/>
      <c r="D5774" s="276"/>
    </row>
    <row r="5775" spans="1:4">
      <c r="A5775" s="183"/>
      <c r="B5775" s="184"/>
      <c r="C5775" s="184"/>
      <c r="D5775" s="276"/>
    </row>
    <row r="5776" spans="1:4">
      <c r="A5776" s="183"/>
      <c r="B5776" s="184"/>
      <c r="C5776" s="184"/>
      <c r="D5776" s="276"/>
    </row>
    <row r="5777" spans="1:4">
      <c r="A5777" s="183"/>
      <c r="B5777" s="184"/>
      <c r="C5777" s="184"/>
      <c r="D5777" s="276"/>
    </row>
    <row r="5778" spans="1:4">
      <c r="A5778" s="183"/>
      <c r="B5778" s="184"/>
      <c r="C5778" s="184"/>
      <c r="D5778" s="276"/>
    </row>
    <row r="5779" spans="1:4">
      <c r="A5779" s="183"/>
      <c r="B5779" s="184"/>
      <c r="C5779" s="184"/>
      <c r="D5779" s="276"/>
    </row>
    <row r="5780" spans="1:4">
      <c r="A5780" s="183"/>
      <c r="B5780" s="184"/>
      <c r="C5780" s="184"/>
      <c r="D5780" s="276"/>
    </row>
    <row r="5781" spans="1:4">
      <c r="A5781" s="183"/>
      <c r="B5781" s="184"/>
      <c r="C5781" s="184"/>
      <c r="D5781" s="276"/>
    </row>
    <row r="5782" spans="1:4">
      <c r="A5782" s="183"/>
      <c r="B5782" s="184"/>
      <c r="C5782" s="184"/>
      <c r="D5782" s="276"/>
    </row>
    <row r="5783" spans="1:4">
      <c r="A5783" s="183"/>
      <c r="B5783" s="184"/>
      <c r="C5783" s="184"/>
      <c r="D5783" s="276"/>
    </row>
    <row r="5784" spans="1:4">
      <c r="A5784" s="183"/>
      <c r="B5784" s="184"/>
      <c r="C5784" s="184"/>
      <c r="D5784" s="276"/>
    </row>
    <row r="5785" spans="1:4">
      <c r="A5785" s="183"/>
      <c r="B5785" s="184"/>
      <c r="C5785" s="184"/>
      <c r="D5785" s="276"/>
    </row>
    <row r="5786" spans="1:4">
      <c r="A5786" s="183"/>
      <c r="B5786" s="184"/>
      <c r="C5786" s="184"/>
      <c r="D5786" s="276"/>
    </row>
    <row r="5787" spans="1:4">
      <c r="A5787" s="183"/>
      <c r="B5787" s="184"/>
      <c r="C5787" s="184"/>
      <c r="D5787" s="276"/>
    </row>
    <row r="5788" spans="1:4">
      <c r="A5788" s="183"/>
      <c r="B5788" s="184"/>
      <c r="C5788" s="184"/>
      <c r="D5788" s="276"/>
    </row>
    <row r="5789" spans="1:4">
      <c r="A5789" s="183"/>
      <c r="B5789" s="184"/>
      <c r="C5789" s="184"/>
      <c r="D5789" s="276"/>
    </row>
    <row r="5790" spans="1:4">
      <c r="A5790" s="183"/>
      <c r="B5790" s="184"/>
      <c r="C5790" s="184"/>
      <c r="D5790" s="276"/>
    </row>
    <row r="5791" spans="1:4">
      <c r="A5791" s="183"/>
      <c r="B5791" s="184"/>
      <c r="C5791" s="184"/>
      <c r="D5791" s="276"/>
    </row>
    <row r="5792" spans="1:4">
      <c r="A5792" s="183"/>
      <c r="B5792" s="184"/>
      <c r="C5792" s="184"/>
      <c r="D5792" s="276"/>
    </row>
    <row r="5793" spans="1:4">
      <c r="A5793" s="183"/>
      <c r="B5793" s="184"/>
      <c r="C5793" s="184"/>
      <c r="D5793" s="276"/>
    </row>
    <row r="5794" spans="1:4">
      <c r="A5794" s="183"/>
      <c r="B5794" s="184"/>
      <c r="C5794" s="184"/>
      <c r="D5794" s="276"/>
    </row>
    <row r="5795" spans="1:4">
      <c r="A5795" s="183"/>
      <c r="B5795" s="184"/>
      <c r="C5795" s="184"/>
      <c r="D5795" s="276"/>
    </row>
    <row r="5796" spans="1:4">
      <c r="A5796" s="183"/>
      <c r="B5796" s="184"/>
      <c r="C5796" s="184"/>
      <c r="D5796" s="276"/>
    </row>
    <row r="5797" spans="1:4">
      <c r="A5797" s="183"/>
      <c r="B5797" s="184"/>
      <c r="C5797" s="184"/>
      <c r="D5797" s="276"/>
    </row>
    <row r="5798" spans="1:4">
      <c r="A5798" s="183"/>
      <c r="B5798" s="184"/>
      <c r="C5798" s="184"/>
      <c r="D5798" s="276"/>
    </row>
    <row r="5799" spans="1:4">
      <c r="A5799" s="183"/>
      <c r="B5799" s="184"/>
      <c r="C5799" s="184"/>
      <c r="D5799" s="276"/>
    </row>
    <row r="5800" spans="1:4">
      <c r="A5800" s="183"/>
      <c r="B5800" s="184"/>
      <c r="C5800" s="184"/>
      <c r="D5800" s="276"/>
    </row>
    <row r="5801" spans="1:4">
      <c r="A5801" s="183"/>
      <c r="B5801" s="184"/>
      <c r="C5801" s="184"/>
      <c r="D5801" s="276"/>
    </row>
    <row r="5802" spans="1:4">
      <c r="A5802" s="183"/>
      <c r="B5802" s="184"/>
      <c r="C5802" s="184"/>
      <c r="D5802" s="276"/>
    </row>
    <row r="5803" spans="1:4">
      <c r="A5803" s="183"/>
      <c r="B5803" s="184"/>
      <c r="C5803" s="184"/>
      <c r="D5803" s="276"/>
    </row>
    <row r="5804" spans="1:4">
      <c r="A5804" s="183"/>
      <c r="B5804" s="184"/>
      <c r="C5804" s="184"/>
      <c r="D5804" s="276"/>
    </row>
    <row r="5805" spans="1:4">
      <c r="A5805" s="183"/>
      <c r="B5805" s="184"/>
      <c r="C5805" s="184"/>
      <c r="D5805" s="276"/>
    </row>
    <row r="5806" spans="1:4">
      <c r="A5806" s="183"/>
      <c r="B5806" s="184"/>
      <c r="C5806" s="184"/>
      <c r="D5806" s="276"/>
    </row>
    <row r="5807" spans="1:4">
      <c r="A5807" s="183"/>
      <c r="B5807" s="184"/>
      <c r="C5807" s="184"/>
      <c r="D5807" s="276"/>
    </row>
    <row r="5808" spans="1:4">
      <c r="A5808" s="183"/>
      <c r="B5808" s="184"/>
      <c r="C5808" s="184"/>
      <c r="D5808" s="276"/>
    </row>
    <row r="5809" spans="1:4">
      <c r="A5809" s="183"/>
      <c r="B5809" s="184"/>
      <c r="C5809" s="184"/>
      <c r="D5809" s="276"/>
    </row>
    <row r="5810" spans="1:4">
      <c r="A5810" s="183"/>
      <c r="B5810" s="184"/>
      <c r="C5810" s="184"/>
      <c r="D5810" s="276"/>
    </row>
    <row r="5811" spans="1:4">
      <c r="A5811" s="183"/>
      <c r="B5811" s="184"/>
      <c r="C5811" s="184"/>
      <c r="D5811" s="276"/>
    </row>
    <row r="5812" spans="1:4">
      <c r="A5812" s="183"/>
      <c r="B5812" s="184"/>
      <c r="C5812" s="184"/>
      <c r="D5812" s="276"/>
    </row>
    <row r="5813" spans="1:4">
      <c r="A5813" s="183"/>
      <c r="B5813" s="184"/>
      <c r="C5813" s="184"/>
      <c r="D5813" s="276"/>
    </row>
    <row r="5814" spans="1:4">
      <c r="A5814" s="183"/>
      <c r="B5814" s="184"/>
      <c r="C5814" s="184"/>
      <c r="D5814" s="276"/>
    </row>
    <row r="5815" spans="1:4">
      <c r="A5815" s="183"/>
      <c r="B5815" s="184"/>
      <c r="C5815" s="184"/>
      <c r="D5815" s="276"/>
    </row>
    <row r="5816" spans="1:4">
      <c r="A5816" s="183"/>
      <c r="B5816" s="184"/>
      <c r="C5816" s="184"/>
      <c r="D5816" s="276"/>
    </row>
    <row r="5817" spans="1:4">
      <c r="A5817" s="183"/>
      <c r="B5817" s="184"/>
      <c r="C5817" s="184"/>
      <c r="D5817" s="276"/>
    </row>
    <row r="5818" spans="1:4">
      <c r="A5818" s="183"/>
      <c r="B5818" s="184"/>
      <c r="C5818" s="184"/>
      <c r="D5818" s="276"/>
    </row>
    <row r="5819" spans="1:4">
      <c r="A5819" s="183"/>
      <c r="B5819" s="184"/>
      <c r="C5819" s="184"/>
      <c r="D5819" s="276"/>
    </row>
    <row r="5820" spans="1:4">
      <c r="A5820" s="183"/>
      <c r="B5820" s="184"/>
      <c r="C5820" s="184"/>
      <c r="D5820" s="276"/>
    </row>
    <row r="5821" spans="1:4">
      <c r="A5821" s="183"/>
      <c r="B5821" s="184"/>
      <c r="C5821" s="184"/>
      <c r="D5821" s="276"/>
    </row>
    <row r="5822" spans="1:4">
      <c r="A5822" s="183"/>
      <c r="B5822" s="184"/>
      <c r="C5822" s="184"/>
      <c r="D5822" s="276"/>
    </row>
    <row r="5823" spans="1:4">
      <c r="A5823" s="183"/>
      <c r="B5823" s="184"/>
      <c r="C5823" s="184"/>
      <c r="D5823" s="276"/>
    </row>
    <row r="5824" spans="1:4">
      <c r="A5824" s="183"/>
      <c r="B5824" s="184"/>
      <c r="C5824" s="184"/>
      <c r="D5824" s="276"/>
    </row>
    <row r="5825" spans="1:4">
      <c r="A5825" s="183"/>
      <c r="B5825" s="184"/>
      <c r="C5825" s="184"/>
      <c r="D5825" s="276"/>
    </row>
    <row r="5826" spans="1:4">
      <c r="A5826" s="183"/>
      <c r="B5826" s="184"/>
      <c r="C5826" s="184"/>
      <c r="D5826" s="276"/>
    </row>
    <row r="5827" spans="1:4">
      <c r="A5827" s="183"/>
      <c r="B5827" s="184"/>
      <c r="C5827" s="184"/>
      <c r="D5827" s="276"/>
    </row>
    <row r="5828" spans="1:4">
      <c r="A5828" s="183"/>
      <c r="B5828" s="184"/>
      <c r="C5828" s="184"/>
      <c r="D5828" s="276"/>
    </row>
    <row r="5829" spans="1:4">
      <c r="A5829" s="183"/>
      <c r="B5829" s="184"/>
      <c r="C5829" s="184"/>
      <c r="D5829" s="276"/>
    </row>
    <row r="5830" spans="1:4">
      <c r="A5830" s="183"/>
      <c r="B5830" s="184"/>
      <c r="C5830" s="184"/>
      <c r="D5830" s="276"/>
    </row>
    <row r="5831" spans="1:4">
      <c r="A5831" s="183"/>
      <c r="B5831" s="184"/>
      <c r="C5831" s="184"/>
      <c r="D5831" s="276"/>
    </row>
    <row r="5832" spans="1:4">
      <c r="A5832" s="183"/>
      <c r="B5832" s="184"/>
      <c r="C5832" s="184"/>
      <c r="D5832" s="276"/>
    </row>
    <row r="5833" spans="1:4">
      <c r="A5833" s="183"/>
      <c r="B5833" s="184"/>
      <c r="C5833" s="184"/>
      <c r="D5833" s="276"/>
    </row>
    <row r="5834" spans="1:4">
      <c r="A5834" s="183"/>
      <c r="B5834" s="184"/>
      <c r="C5834" s="184"/>
      <c r="D5834" s="276"/>
    </row>
    <row r="5835" spans="1:4">
      <c r="A5835" s="183"/>
      <c r="B5835" s="184"/>
      <c r="C5835" s="184"/>
      <c r="D5835" s="276"/>
    </row>
    <row r="5836" spans="1:4">
      <c r="A5836" s="183"/>
      <c r="B5836" s="184"/>
      <c r="C5836" s="184"/>
      <c r="D5836" s="276"/>
    </row>
    <row r="5837" spans="1:4">
      <c r="A5837" s="183"/>
      <c r="B5837" s="184"/>
      <c r="C5837" s="184"/>
      <c r="D5837" s="276"/>
    </row>
    <row r="5838" spans="1:4">
      <c r="A5838" s="183"/>
      <c r="B5838" s="184"/>
      <c r="C5838" s="184"/>
      <c r="D5838" s="276"/>
    </row>
    <row r="5839" spans="1:4">
      <c r="A5839" s="183"/>
      <c r="B5839" s="184"/>
      <c r="C5839" s="184"/>
      <c r="D5839" s="276"/>
    </row>
    <row r="5840" spans="1:4">
      <c r="A5840" s="183"/>
      <c r="B5840" s="184"/>
      <c r="C5840" s="184"/>
      <c r="D5840" s="276"/>
    </row>
    <row r="5841" spans="1:4">
      <c r="A5841" s="183"/>
      <c r="B5841" s="184"/>
      <c r="C5841" s="184"/>
      <c r="D5841" s="276"/>
    </row>
    <row r="5842" spans="1:4">
      <c r="A5842" s="183"/>
      <c r="B5842" s="184"/>
      <c r="C5842" s="184"/>
      <c r="D5842" s="276"/>
    </row>
    <row r="5843" spans="1:4">
      <c r="A5843" s="183"/>
      <c r="B5843" s="184"/>
      <c r="C5843" s="184"/>
      <c r="D5843" s="276"/>
    </row>
    <row r="5844" spans="1:4">
      <c r="A5844" s="183"/>
      <c r="B5844" s="184"/>
      <c r="C5844" s="184"/>
      <c r="D5844" s="276"/>
    </row>
    <row r="5845" spans="1:4">
      <c r="A5845" s="183"/>
      <c r="B5845" s="184"/>
      <c r="C5845" s="184"/>
      <c r="D5845" s="276"/>
    </row>
    <row r="5846" spans="1:4">
      <c r="A5846" s="183"/>
      <c r="B5846" s="184"/>
      <c r="C5846" s="184"/>
      <c r="D5846" s="276"/>
    </row>
    <row r="5847" spans="1:4">
      <c r="A5847" s="183"/>
      <c r="B5847" s="184"/>
      <c r="C5847" s="184"/>
      <c r="D5847" s="276"/>
    </row>
    <row r="5848" spans="1:4">
      <c r="A5848" s="183"/>
      <c r="B5848" s="184"/>
      <c r="C5848" s="184"/>
      <c r="D5848" s="276"/>
    </row>
    <row r="5849" spans="1:4">
      <c r="A5849" s="183"/>
      <c r="B5849" s="184"/>
      <c r="C5849" s="184"/>
      <c r="D5849" s="276"/>
    </row>
    <row r="5850" spans="1:4">
      <c r="A5850" s="183"/>
      <c r="B5850" s="184"/>
      <c r="C5850" s="184"/>
      <c r="D5850" s="276"/>
    </row>
    <row r="5851" spans="1:4">
      <c r="A5851" s="183"/>
      <c r="B5851" s="184"/>
      <c r="C5851" s="184"/>
      <c r="D5851" s="276"/>
    </row>
    <row r="5852" spans="1:4">
      <c r="A5852" s="183"/>
      <c r="B5852" s="184"/>
      <c r="C5852" s="184"/>
      <c r="D5852" s="276"/>
    </row>
    <row r="5853" spans="1:4">
      <c r="A5853" s="183"/>
      <c r="B5853" s="184"/>
      <c r="C5853" s="184"/>
      <c r="D5853" s="276"/>
    </row>
    <row r="5854" spans="1:4">
      <c r="A5854" s="183"/>
      <c r="B5854" s="184"/>
      <c r="C5854" s="184"/>
      <c r="D5854" s="276"/>
    </row>
    <row r="5855" spans="1:4">
      <c r="A5855" s="183"/>
      <c r="B5855" s="184"/>
      <c r="C5855" s="184"/>
      <c r="D5855" s="276"/>
    </row>
    <row r="5856" spans="1:4">
      <c r="A5856" s="183"/>
      <c r="B5856" s="184"/>
      <c r="C5856" s="184"/>
      <c r="D5856" s="276"/>
    </row>
    <row r="5857" spans="1:4">
      <c r="A5857" s="183"/>
      <c r="B5857" s="184"/>
      <c r="C5857" s="184"/>
      <c r="D5857" s="276"/>
    </row>
    <row r="5858" spans="1:4">
      <c r="A5858" s="183"/>
      <c r="B5858" s="184"/>
      <c r="C5858" s="184"/>
      <c r="D5858" s="276"/>
    </row>
    <row r="5859" spans="1:4">
      <c r="A5859" s="183"/>
      <c r="B5859" s="184"/>
      <c r="C5859" s="184"/>
      <c r="D5859" s="276"/>
    </row>
    <row r="5860" spans="1:4">
      <c r="A5860" s="183"/>
      <c r="B5860" s="184"/>
      <c r="C5860" s="184"/>
      <c r="D5860" s="276"/>
    </row>
    <row r="5861" spans="1:4">
      <c r="A5861" s="183"/>
      <c r="B5861" s="184"/>
      <c r="C5861" s="184"/>
      <c r="D5861" s="276"/>
    </row>
    <row r="5862" spans="1:4">
      <c r="A5862" s="183"/>
      <c r="B5862" s="184"/>
      <c r="C5862" s="184"/>
      <c r="D5862" s="276"/>
    </row>
    <row r="5863" spans="1:4">
      <c r="A5863" s="183"/>
      <c r="B5863" s="184"/>
      <c r="C5863" s="184"/>
      <c r="D5863" s="276"/>
    </row>
    <row r="5864" spans="1:4">
      <c r="A5864" s="183"/>
      <c r="B5864" s="184"/>
      <c r="C5864" s="184"/>
      <c r="D5864" s="276"/>
    </row>
    <row r="5865" spans="1:4">
      <c r="A5865" s="183"/>
      <c r="B5865" s="184"/>
      <c r="C5865" s="184"/>
      <c r="D5865" s="276"/>
    </row>
    <row r="5866" spans="1:4">
      <c r="A5866" s="183"/>
      <c r="B5866" s="184"/>
      <c r="C5866" s="184"/>
      <c r="D5866" s="276"/>
    </row>
    <row r="5867" spans="1:4">
      <c r="A5867" s="183"/>
      <c r="B5867" s="184"/>
      <c r="C5867" s="184"/>
      <c r="D5867" s="276"/>
    </row>
    <row r="5868" spans="1:4">
      <c r="A5868" s="183"/>
      <c r="B5868" s="184"/>
      <c r="C5868" s="184"/>
      <c r="D5868" s="276"/>
    </row>
    <row r="5869" spans="1:4">
      <c r="A5869" s="183"/>
      <c r="B5869" s="184"/>
      <c r="C5869" s="184"/>
      <c r="D5869" s="276"/>
    </row>
    <row r="5870" spans="1:4">
      <c r="A5870" s="183"/>
      <c r="B5870" s="184"/>
      <c r="C5870" s="184"/>
      <c r="D5870" s="276"/>
    </row>
    <row r="5871" spans="1:4">
      <c r="A5871" s="183"/>
      <c r="B5871" s="184"/>
      <c r="C5871" s="184"/>
      <c r="D5871" s="276"/>
    </row>
    <row r="5872" spans="1:4">
      <c r="A5872" s="183"/>
      <c r="B5872" s="184"/>
      <c r="C5872" s="184"/>
      <c r="D5872" s="276"/>
    </row>
    <row r="5873" spans="1:4">
      <c r="A5873" s="183"/>
      <c r="B5873" s="184"/>
      <c r="C5873" s="184"/>
      <c r="D5873" s="276"/>
    </row>
    <row r="5874" spans="1:4">
      <c r="A5874" s="183"/>
      <c r="B5874" s="184"/>
      <c r="C5874" s="184"/>
      <c r="D5874" s="276"/>
    </row>
    <row r="5875" spans="1:4">
      <c r="A5875" s="183"/>
      <c r="B5875" s="184"/>
      <c r="C5875" s="184"/>
      <c r="D5875" s="276"/>
    </row>
    <row r="5876" spans="1:4">
      <c r="A5876" s="183"/>
      <c r="B5876" s="184"/>
      <c r="C5876" s="184"/>
      <c r="D5876" s="276"/>
    </row>
    <row r="5877" spans="1:4">
      <c r="A5877" s="183"/>
      <c r="B5877" s="184"/>
      <c r="C5877" s="184"/>
      <c r="D5877" s="276"/>
    </row>
    <row r="5878" spans="1:4">
      <c r="A5878" s="183"/>
      <c r="B5878" s="184"/>
      <c r="C5878" s="184"/>
      <c r="D5878" s="276"/>
    </row>
    <row r="5879" spans="1:4">
      <c r="A5879" s="183"/>
      <c r="B5879" s="184"/>
      <c r="C5879" s="184"/>
      <c r="D5879" s="276"/>
    </row>
    <row r="5880" spans="1:4">
      <c r="A5880" s="183"/>
      <c r="B5880" s="184"/>
      <c r="C5880" s="184"/>
      <c r="D5880" s="276"/>
    </row>
    <row r="5881" spans="1:4">
      <c r="A5881" s="183"/>
      <c r="B5881" s="184"/>
      <c r="C5881" s="184"/>
      <c r="D5881" s="276"/>
    </row>
    <row r="5882" spans="1:4">
      <c r="A5882" s="183"/>
      <c r="B5882" s="184"/>
      <c r="C5882" s="184"/>
      <c r="D5882" s="276"/>
    </row>
    <row r="5883" spans="1:4">
      <c r="A5883" s="183"/>
      <c r="B5883" s="184"/>
      <c r="C5883" s="184"/>
      <c r="D5883" s="276"/>
    </row>
    <row r="5884" spans="1:4">
      <c r="A5884" s="183"/>
      <c r="B5884" s="184"/>
      <c r="C5884" s="184"/>
      <c r="D5884" s="276"/>
    </row>
    <row r="5885" spans="1:4">
      <c r="A5885" s="183"/>
      <c r="B5885" s="184"/>
      <c r="C5885" s="184"/>
      <c r="D5885" s="276"/>
    </row>
    <row r="5886" spans="1:4">
      <c r="A5886" s="183"/>
      <c r="B5886" s="184"/>
      <c r="C5886" s="184"/>
      <c r="D5886" s="276"/>
    </row>
    <row r="5887" spans="1:4">
      <c r="A5887" s="183"/>
      <c r="B5887" s="184"/>
      <c r="C5887" s="184"/>
      <c r="D5887" s="276"/>
    </row>
    <row r="5888" spans="1:4">
      <c r="A5888" s="183"/>
      <c r="B5888" s="184"/>
      <c r="C5888" s="184"/>
      <c r="D5888" s="276"/>
    </row>
    <row r="5889" spans="1:4">
      <c r="A5889" s="183"/>
      <c r="B5889" s="184"/>
      <c r="C5889" s="184"/>
      <c r="D5889" s="276"/>
    </row>
    <row r="5890" spans="1:4">
      <c r="A5890" s="183"/>
      <c r="B5890" s="184"/>
      <c r="C5890" s="184"/>
      <c r="D5890" s="276"/>
    </row>
    <row r="5891" spans="1:4">
      <c r="A5891" s="183"/>
      <c r="B5891" s="184"/>
      <c r="C5891" s="184"/>
      <c r="D5891" s="276"/>
    </row>
    <row r="5892" spans="1:4">
      <c r="A5892" s="183"/>
      <c r="B5892" s="184"/>
      <c r="C5892" s="184"/>
      <c r="D5892" s="276"/>
    </row>
    <row r="5893" spans="1:4">
      <c r="A5893" s="183"/>
      <c r="B5893" s="184"/>
      <c r="C5893" s="184"/>
      <c r="D5893" s="276"/>
    </row>
    <row r="5894" spans="1:4">
      <c r="A5894" s="183"/>
      <c r="B5894" s="184"/>
      <c r="C5894" s="184"/>
      <c r="D5894" s="276"/>
    </row>
    <row r="5895" spans="1:4">
      <c r="A5895" s="183"/>
      <c r="B5895" s="184"/>
      <c r="C5895" s="184"/>
      <c r="D5895" s="276"/>
    </row>
    <row r="5896" spans="1:4">
      <c r="A5896" s="183"/>
      <c r="B5896" s="184"/>
      <c r="C5896" s="184"/>
      <c r="D5896" s="276"/>
    </row>
    <row r="5897" spans="1:4">
      <c r="A5897" s="183"/>
      <c r="B5897" s="184"/>
      <c r="C5897" s="184"/>
      <c r="D5897" s="276"/>
    </row>
    <row r="5898" spans="1:4">
      <c r="A5898" s="183"/>
      <c r="B5898" s="184"/>
      <c r="C5898" s="184"/>
      <c r="D5898" s="276"/>
    </row>
    <row r="5899" spans="1:4">
      <c r="A5899" s="183"/>
      <c r="B5899" s="184"/>
      <c r="C5899" s="184"/>
      <c r="D5899" s="276"/>
    </row>
    <row r="5900" spans="1:4">
      <c r="A5900" s="183"/>
      <c r="B5900" s="184"/>
      <c r="C5900" s="184"/>
      <c r="D5900" s="276"/>
    </row>
    <row r="5901" spans="1:4">
      <c r="A5901" s="183"/>
      <c r="B5901" s="184"/>
      <c r="C5901" s="184"/>
      <c r="D5901" s="276"/>
    </row>
    <row r="5902" spans="1:4">
      <c r="A5902" s="183"/>
      <c r="B5902" s="184"/>
      <c r="C5902" s="184"/>
      <c r="D5902" s="276"/>
    </row>
    <row r="5903" spans="1:4">
      <c r="A5903" s="183"/>
      <c r="B5903" s="184"/>
      <c r="C5903" s="184"/>
      <c r="D5903" s="276"/>
    </row>
    <row r="5904" spans="1:4">
      <c r="A5904" s="183"/>
      <c r="B5904" s="184"/>
      <c r="C5904" s="184"/>
      <c r="D5904" s="276"/>
    </row>
    <row r="5905" spans="1:4">
      <c r="A5905" s="183"/>
      <c r="B5905" s="184"/>
      <c r="C5905" s="184"/>
      <c r="D5905" s="276"/>
    </row>
    <row r="5906" spans="1:4">
      <c r="A5906" s="183"/>
      <c r="B5906" s="184"/>
      <c r="C5906" s="184"/>
      <c r="D5906" s="276"/>
    </row>
    <row r="5907" spans="1:4">
      <c r="A5907" s="183"/>
      <c r="B5907" s="184"/>
      <c r="C5907" s="184"/>
      <c r="D5907" s="276"/>
    </row>
    <row r="5908" spans="1:4">
      <c r="A5908" s="183"/>
      <c r="B5908" s="184"/>
      <c r="C5908" s="184"/>
      <c r="D5908" s="276"/>
    </row>
    <row r="5909" spans="1:4">
      <c r="A5909" s="183"/>
      <c r="B5909" s="184"/>
      <c r="C5909" s="184"/>
      <c r="D5909" s="276"/>
    </row>
    <row r="5910" spans="1:4">
      <c r="A5910" s="183"/>
      <c r="B5910" s="184"/>
      <c r="C5910" s="184"/>
      <c r="D5910" s="276"/>
    </row>
    <row r="5911" spans="1:4">
      <c r="A5911" s="183"/>
      <c r="B5911" s="184"/>
      <c r="C5911" s="184"/>
      <c r="D5911" s="276"/>
    </row>
    <row r="5912" spans="1:4">
      <c r="A5912" s="183"/>
      <c r="B5912" s="184"/>
      <c r="C5912" s="184"/>
      <c r="D5912" s="276"/>
    </row>
    <row r="5913" spans="1:4">
      <c r="A5913" s="183"/>
      <c r="B5913" s="184"/>
      <c r="C5913" s="184"/>
      <c r="D5913" s="276"/>
    </row>
    <row r="5914" spans="1:4">
      <c r="A5914" s="183"/>
      <c r="B5914" s="184"/>
      <c r="C5914" s="184"/>
      <c r="D5914" s="276"/>
    </row>
    <row r="5915" spans="1:4">
      <c r="A5915" s="183"/>
      <c r="B5915" s="184"/>
      <c r="C5915" s="184"/>
      <c r="D5915" s="276"/>
    </row>
    <row r="5916" spans="1:4">
      <c r="A5916" s="183"/>
      <c r="B5916" s="184"/>
      <c r="C5916" s="184"/>
      <c r="D5916" s="276"/>
    </row>
    <row r="5917" spans="1:4">
      <c r="A5917" s="183"/>
      <c r="B5917" s="184"/>
      <c r="C5917" s="184"/>
      <c r="D5917" s="276"/>
    </row>
    <row r="5918" spans="1:4">
      <c r="A5918" s="183"/>
      <c r="B5918" s="184"/>
      <c r="C5918" s="184"/>
      <c r="D5918" s="276"/>
    </row>
    <row r="5919" spans="1:4">
      <c r="A5919" s="183"/>
      <c r="B5919" s="184"/>
      <c r="C5919" s="184"/>
      <c r="D5919" s="276"/>
    </row>
    <row r="5920" spans="1:4">
      <c r="A5920" s="183"/>
      <c r="B5920" s="184"/>
      <c r="C5920" s="184"/>
      <c r="D5920" s="276"/>
    </row>
    <row r="5921" spans="1:4">
      <c r="A5921" s="183"/>
      <c r="B5921" s="184"/>
      <c r="C5921" s="184"/>
      <c r="D5921" s="276"/>
    </row>
    <row r="5922" spans="1:4">
      <c r="A5922" s="183"/>
      <c r="B5922" s="184"/>
      <c r="C5922" s="184"/>
      <c r="D5922" s="276"/>
    </row>
    <row r="5923" spans="1:4">
      <c r="A5923" s="183"/>
      <c r="B5923" s="184"/>
      <c r="C5923" s="184"/>
      <c r="D5923" s="276"/>
    </row>
    <row r="5924" spans="1:4">
      <c r="A5924" s="183"/>
      <c r="B5924" s="184"/>
      <c r="C5924" s="184"/>
      <c r="D5924" s="276"/>
    </row>
    <row r="5925" spans="1:4">
      <c r="A5925" s="183"/>
      <c r="B5925" s="184"/>
      <c r="C5925" s="184"/>
      <c r="D5925" s="276"/>
    </row>
    <row r="5926" spans="1:4">
      <c r="A5926" s="183"/>
      <c r="B5926" s="184"/>
      <c r="C5926" s="184"/>
      <c r="D5926" s="276"/>
    </row>
    <row r="5927" spans="1:4">
      <c r="A5927" s="183"/>
      <c r="B5927" s="184"/>
      <c r="C5927" s="184"/>
      <c r="D5927" s="276"/>
    </row>
    <row r="5928" spans="1:4">
      <c r="A5928" s="183"/>
      <c r="B5928" s="184"/>
      <c r="C5928" s="184"/>
      <c r="D5928" s="276"/>
    </row>
    <row r="5929" spans="1:4">
      <c r="A5929" s="183"/>
      <c r="B5929" s="184"/>
      <c r="C5929" s="184"/>
      <c r="D5929" s="276"/>
    </row>
    <row r="5930" spans="1:4">
      <c r="A5930" s="183"/>
      <c r="B5930" s="184"/>
      <c r="C5930" s="184"/>
      <c r="D5930" s="276"/>
    </row>
    <row r="5931" spans="1:4">
      <c r="A5931" s="183"/>
      <c r="B5931" s="184"/>
      <c r="C5931" s="184"/>
      <c r="D5931" s="276"/>
    </row>
    <row r="5932" spans="1:4">
      <c r="A5932" s="183"/>
      <c r="B5932" s="184"/>
      <c r="C5932" s="184"/>
      <c r="D5932" s="276"/>
    </row>
    <row r="5933" spans="1:4">
      <c r="A5933" s="183"/>
      <c r="B5933" s="184"/>
      <c r="C5933" s="184"/>
      <c r="D5933" s="276"/>
    </row>
    <row r="5934" spans="1:4">
      <c r="A5934" s="183"/>
      <c r="B5934" s="184"/>
      <c r="C5934" s="184"/>
      <c r="D5934" s="276"/>
    </row>
    <row r="5935" spans="1:4">
      <c r="A5935" s="183"/>
      <c r="B5935" s="184"/>
      <c r="C5935" s="184"/>
      <c r="D5935" s="276"/>
    </row>
    <row r="5936" spans="1:4">
      <c r="A5936" s="183"/>
      <c r="B5936" s="184"/>
      <c r="C5936" s="184"/>
      <c r="D5936" s="276"/>
    </row>
    <row r="5937" spans="1:4">
      <c r="A5937" s="183"/>
      <c r="B5937" s="184"/>
      <c r="C5937" s="184"/>
      <c r="D5937" s="276"/>
    </row>
    <row r="5938" spans="1:4">
      <c r="A5938" s="183"/>
      <c r="B5938" s="184"/>
      <c r="C5938" s="184"/>
      <c r="D5938" s="276"/>
    </row>
    <row r="5939" spans="1:4">
      <c r="A5939" s="183"/>
      <c r="B5939" s="184"/>
      <c r="C5939" s="184"/>
      <c r="D5939" s="276"/>
    </row>
    <row r="5940" spans="1:4">
      <c r="A5940" s="183"/>
      <c r="B5940" s="184"/>
      <c r="C5940" s="184"/>
      <c r="D5940" s="276"/>
    </row>
    <row r="5941" spans="1:4">
      <c r="A5941" s="183"/>
      <c r="B5941" s="184"/>
      <c r="C5941" s="184"/>
      <c r="D5941" s="276"/>
    </row>
    <row r="5942" spans="1:4">
      <c r="A5942" s="183"/>
      <c r="B5942" s="184"/>
      <c r="C5942" s="184"/>
      <c r="D5942" s="276"/>
    </row>
    <row r="5943" spans="1:4">
      <c r="A5943" s="183"/>
      <c r="B5943" s="184"/>
      <c r="C5943" s="184"/>
      <c r="D5943" s="276"/>
    </row>
    <row r="5944" spans="1:4">
      <c r="A5944" s="183"/>
      <c r="B5944" s="184"/>
      <c r="C5944" s="184"/>
      <c r="D5944" s="276"/>
    </row>
    <row r="5945" spans="1:4">
      <c r="A5945" s="183"/>
      <c r="B5945" s="184"/>
      <c r="C5945" s="184"/>
      <c r="D5945" s="276"/>
    </row>
    <row r="5946" spans="1:4">
      <c r="A5946" s="183"/>
      <c r="B5946" s="184"/>
      <c r="C5946" s="184"/>
      <c r="D5946" s="276"/>
    </row>
    <row r="5947" spans="1:4">
      <c r="A5947" s="183"/>
      <c r="B5947" s="184"/>
      <c r="C5947" s="184"/>
      <c r="D5947" s="276"/>
    </row>
    <row r="5948" spans="1:4">
      <c r="A5948" s="183"/>
      <c r="B5948" s="184"/>
      <c r="C5948" s="184"/>
      <c r="D5948" s="276"/>
    </row>
    <row r="5949" spans="1:4">
      <c r="A5949" s="183"/>
      <c r="B5949" s="184"/>
      <c r="C5949" s="184"/>
      <c r="D5949" s="276"/>
    </row>
    <row r="5950" spans="1:4">
      <c r="A5950" s="183"/>
      <c r="B5950" s="184"/>
      <c r="C5950" s="184"/>
      <c r="D5950" s="276"/>
    </row>
    <row r="5951" spans="1:4">
      <c r="A5951" s="183"/>
      <c r="B5951" s="184"/>
      <c r="C5951" s="184"/>
      <c r="D5951" s="276"/>
    </row>
    <row r="5952" spans="1:4">
      <c r="A5952" s="183"/>
      <c r="B5952" s="184"/>
      <c r="C5952" s="184"/>
      <c r="D5952" s="276"/>
    </row>
    <row r="5953" spans="1:4">
      <c r="A5953" s="183"/>
      <c r="B5953" s="184"/>
      <c r="C5953" s="184"/>
      <c r="D5953" s="276"/>
    </row>
    <row r="5954" spans="1:4">
      <c r="A5954" s="183"/>
      <c r="B5954" s="184"/>
      <c r="C5954" s="184"/>
      <c r="D5954" s="276"/>
    </row>
    <row r="5955" spans="1:4">
      <c r="A5955" s="183"/>
      <c r="B5955" s="184"/>
      <c r="C5955" s="184"/>
      <c r="D5955" s="276"/>
    </row>
    <row r="5956" spans="1:4">
      <c r="A5956" s="183"/>
      <c r="B5956" s="184"/>
      <c r="C5956" s="184"/>
      <c r="D5956" s="276"/>
    </row>
    <row r="5957" spans="1:4">
      <c r="A5957" s="183"/>
      <c r="B5957" s="184"/>
      <c r="C5957" s="184"/>
      <c r="D5957" s="276"/>
    </row>
    <row r="5958" spans="1:4">
      <c r="A5958" s="183"/>
      <c r="B5958" s="184"/>
      <c r="C5958" s="184"/>
      <c r="D5958" s="276"/>
    </row>
    <row r="5959" spans="1:4">
      <c r="A5959" s="183"/>
      <c r="B5959" s="184"/>
      <c r="C5959" s="184"/>
      <c r="D5959" s="276"/>
    </row>
    <row r="5960" spans="1:4">
      <c r="A5960" s="183"/>
      <c r="B5960" s="184"/>
      <c r="C5960" s="184"/>
      <c r="D5960" s="276"/>
    </row>
    <row r="5961" spans="1:4">
      <c r="A5961" s="183"/>
      <c r="B5961" s="184"/>
      <c r="C5961" s="184"/>
      <c r="D5961" s="276"/>
    </row>
    <row r="5962" spans="1:4">
      <c r="A5962" s="183"/>
      <c r="B5962" s="184"/>
      <c r="C5962" s="184"/>
      <c r="D5962" s="276"/>
    </row>
    <row r="5963" spans="1:4">
      <c r="A5963" s="183"/>
      <c r="B5963" s="184"/>
      <c r="C5963" s="184"/>
      <c r="D5963" s="276"/>
    </row>
    <row r="5964" spans="1:4">
      <c r="A5964" s="183"/>
      <c r="B5964" s="184"/>
      <c r="C5964" s="184"/>
      <c r="D5964" s="276"/>
    </row>
    <row r="5965" spans="1:4">
      <c r="A5965" s="183"/>
      <c r="B5965" s="184"/>
      <c r="C5965" s="184"/>
      <c r="D5965" s="276"/>
    </row>
    <row r="5966" spans="1:4">
      <c r="A5966" s="183"/>
      <c r="B5966" s="184"/>
      <c r="C5966" s="184"/>
      <c r="D5966" s="276"/>
    </row>
    <row r="5967" spans="1:4">
      <c r="A5967" s="183"/>
      <c r="B5967" s="184"/>
      <c r="C5967" s="184"/>
      <c r="D5967" s="276"/>
    </row>
    <row r="5968" spans="1:4">
      <c r="A5968" s="183"/>
      <c r="B5968" s="184"/>
      <c r="C5968" s="184"/>
      <c r="D5968" s="276"/>
    </row>
    <row r="5969" spans="1:4">
      <c r="A5969" s="183"/>
      <c r="B5969" s="184"/>
      <c r="C5969" s="184"/>
      <c r="D5969" s="276"/>
    </row>
    <row r="5970" spans="1:4">
      <c r="A5970" s="183"/>
      <c r="B5970" s="184"/>
      <c r="C5970" s="184"/>
      <c r="D5970" s="276"/>
    </row>
    <row r="5971" spans="1:4">
      <c r="A5971" s="183"/>
      <c r="B5971" s="184"/>
      <c r="C5971" s="184"/>
      <c r="D5971" s="276"/>
    </row>
    <row r="5972" spans="1:4">
      <c r="A5972" s="183"/>
      <c r="B5972" s="184"/>
      <c r="C5972" s="184"/>
      <c r="D5972" s="276"/>
    </row>
    <row r="5973" spans="1:4">
      <c r="A5973" s="183"/>
      <c r="B5973" s="184"/>
      <c r="C5973" s="184"/>
      <c r="D5973" s="276"/>
    </row>
    <row r="5974" spans="1:4">
      <c r="A5974" s="183"/>
      <c r="B5974" s="184"/>
      <c r="C5974" s="184"/>
      <c r="D5974" s="276"/>
    </row>
    <row r="5975" spans="1:4">
      <c r="A5975" s="183"/>
      <c r="B5975" s="184"/>
      <c r="C5975" s="184"/>
      <c r="D5975" s="276"/>
    </row>
    <row r="5976" spans="1:4">
      <c r="A5976" s="183"/>
      <c r="B5976" s="184"/>
      <c r="C5976" s="184"/>
      <c r="D5976" s="276"/>
    </row>
    <row r="5977" spans="1:4">
      <c r="A5977" s="183"/>
      <c r="B5977" s="184"/>
      <c r="C5977" s="184"/>
      <c r="D5977" s="276"/>
    </row>
    <row r="5978" spans="1:4">
      <c r="A5978" s="183"/>
      <c r="B5978" s="184"/>
      <c r="C5978" s="184"/>
      <c r="D5978" s="276"/>
    </row>
    <row r="5979" spans="1:4">
      <c r="A5979" s="183"/>
      <c r="B5979" s="184"/>
      <c r="C5979" s="184"/>
      <c r="D5979" s="276"/>
    </row>
    <row r="5980" spans="1:4">
      <c r="A5980" s="183"/>
      <c r="B5980" s="184"/>
      <c r="C5980" s="184"/>
      <c r="D5980" s="276"/>
    </row>
    <row r="5981" spans="1:4">
      <c r="A5981" s="183"/>
      <c r="B5981" s="184"/>
      <c r="C5981" s="184"/>
      <c r="D5981" s="276"/>
    </row>
    <row r="5982" spans="1:4">
      <c r="A5982" s="183"/>
      <c r="B5982" s="184"/>
      <c r="C5982" s="184"/>
      <c r="D5982" s="276"/>
    </row>
    <row r="5983" spans="1:4">
      <c r="A5983" s="183"/>
      <c r="B5983" s="184"/>
      <c r="C5983" s="184"/>
      <c r="D5983" s="276"/>
    </row>
    <row r="5984" spans="1:4">
      <c r="A5984" s="183"/>
      <c r="B5984" s="184"/>
      <c r="C5984" s="184"/>
      <c r="D5984" s="276"/>
    </row>
    <row r="5985" spans="1:4">
      <c r="A5985" s="183"/>
      <c r="B5985" s="184"/>
      <c r="C5985" s="184"/>
      <c r="D5985" s="276"/>
    </row>
    <row r="5986" spans="1:4">
      <c r="A5986" s="183"/>
      <c r="B5986" s="184"/>
      <c r="C5986" s="184"/>
      <c r="D5986" s="276"/>
    </row>
    <row r="5987" spans="1:4">
      <c r="A5987" s="183"/>
      <c r="B5987" s="184"/>
      <c r="C5987" s="184"/>
      <c r="D5987" s="276"/>
    </row>
    <row r="5988" spans="1:4">
      <c r="A5988" s="183"/>
      <c r="B5988" s="184"/>
      <c r="C5988" s="184"/>
      <c r="D5988" s="276"/>
    </row>
    <row r="5989" spans="1:4">
      <c r="A5989" s="183"/>
      <c r="B5989" s="184"/>
      <c r="C5989" s="184"/>
      <c r="D5989" s="276"/>
    </row>
    <row r="5990" spans="1:4">
      <c r="A5990" s="183"/>
      <c r="B5990" s="184"/>
      <c r="C5990" s="184"/>
      <c r="D5990" s="276"/>
    </row>
    <row r="5991" spans="1:4">
      <c r="A5991" s="183"/>
      <c r="B5991" s="184"/>
      <c r="C5991" s="184"/>
      <c r="D5991" s="276"/>
    </row>
    <row r="5992" spans="1:4">
      <c r="A5992" s="183"/>
      <c r="B5992" s="184"/>
      <c r="C5992" s="184"/>
      <c r="D5992" s="276"/>
    </row>
    <row r="5993" spans="1:4">
      <c r="A5993" s="183"/>
      <c r="B5993" s="184"/>
      <c r="C5993" s="184"/>
      <c r="D5993" s="276"/>
    </row>
    <row r="5994" spans="1:4">
      <c r="A5994" s="183"/>
      <c r="B5994" s="184"/>
      <c r="C5994" s="184"/>
      <c r="D5994" s="276"/>
    </row>
    <row r="5995" spans="1:4">
      <c r="A5995" s="183"/>
      <c r="B5995" s="184"/>
      <c r="C5995" s="184"/>
      <c r="D5995" s="276"/>
    </row>
    <row r="5996" spans="1:4">
      <c r="A5996" s="183"/>
      <c r="B5996" s="184"/>
      <c r="C5996" s="184"/>
      <c r="D5996" s="276"/>
    </row>
    <row r="5997" spans="1:4">
      <c r="A5997" s="183"/>
      <c r="B5997" s="184"/>
      <c r="C5997" s="184"/>
      <c r="D5997" s="276"/>
    </row>
    <row r="5998" spans="1:4">
      <c r="A5998" s="183"/>
      <c r="B5998" s="184"/>
      <c r="C5998" s="184"/>
      <c r="D5998" s="276"/>
    </row>
    <row r="5999" spans="1:4">
      <c r="A5999" s="183"/>
      <c r="B5999" s="184"/>
      <c r="C5999" s="184"/>
      <c r="D5999" s="276"/>
    </row>
    <row r="6000" spans="1:4">
      <c r="A6000" s="183"/>
      <c r="B6000" s="184"/>
      <c r="C6000" s="184"/>
      <c r="D6000" s="276"/>
    </row>
    <row r="6001" spans="1:4">
      <c r="A6001" s="183"/>
      <c r="B6001" s="184"/>
      <c r="C6001" s="184"/>
      <c r="D6001" s="276"/>
    </row>
    <row r="6002" spans="1:4">
      <c r="A6002" s="183"/>
      <c r="B6002" s="184"/>
      <c r="C6002" s="184"/>
      <c r="D6002" s="276"/>
    </row>
    <row r="6003" spans="1:4">
      <c r="A6003" s="183"/>
      <c r="B6003" s="184"/>
      <c r="C6003" s="184"/>
      <c r="D6003" s="276"/>
    </row>
    <row r="6004" spans="1:4">
      <c r="A6004" s="183"/>
      <c r="B6004" s="184"/>
      <c r="C6004" s="184"/>
      <c r="D6004" s="276"/>
    </row>
    <row r="6005" spans="1:4">
      <c r="A6005" s="183"/>
      <c r="B6005" s="184"/>
      <c r="C6005" s="184"/>
      <c r="D6005" s="276"/>
    </row>
    <row r="6006" spans="1:4">
      <c r="A6006" s="183"/>
      <c r="B6006" s="184"/>
      <c r="C6006" s="184"/>
      <c r="D6006" s="276"/>
    </row>
    <row r="6007" spans="1:4">
      <c r="A6007" s="183"/>
      <c r="B6007" s="184"/>
      <c r="C6007" s="184"/>
      <c r="D6007" s="276"/>
    </row>
    <row r="6008" spans="1:4">
      <c r="A6008" s="183"/>
      <c r="B6008" s="184"/>
      <c r="C6008" s="184"/>
      <c r="D6008" s="276"/>
    </row>
    <row r="6009" spans="1:4">
      <c r="A6009" s="183"/>
      <c r="B6009" s="184"/>
      <c r="C6009" s="184"/>
      <c r="D6009" s="276"/>
    </row>
    <row r="6010" spans="1:4">
      <c r="A6010" s="183"/>
      <c r="B6010" s="184"/>
      <c r="C6010" s="184"/>
      <c r="D6010" s="276"/>
    </row>
    <row r="6011" spans="1:4">
      <c r="A6011" s="183"/>
      <c r="B6011" s="184"/>
      <c r="C6011" s="184"/>
      <c r="D6011" s="276"/>
    </row>
    <row r="6012" spans="1:4">
      <c r="A6012" s="183"/>
      <c r="B6012" s="184"/>
      <c r="C6012" s="184"/>
      <c r="D6012" s="276"/>
    </row>
    <row r="6013" spans="1:4">
      <c r="A6013" s="183"/>
      <c r="B6013" s="184"/>
      <c r="C6013" s="184"/>
      <c r="D6013" s="276"/>
    </row>
    <row r="6014" spans="1:4">
      <c r="A6014" s="183"/>
      <c r="B6014" s="184"/>
      <c r="C6014" s="184"/>
      <c r="D6014" s="276"/>
    </row>
    <row r="6015" spans="1:4">
      <c r="A6015" s="183"/>
      <c r="B6015" s="184"/>
      <c r="C6015" s="184"/>
      <c r="D6015" s="276"/>
    </row>
    <row r="6016" spans="1:4">
      <c r="A6016" s="183"/>
      <c r="B6016" s="184"/>
      <c r="C6016" s="184"/>
      <c r="D6016" s="276"/>
    </row>
    <row r="6017" spans="1:4">
      <c r="A6017" s="183"/>
      <c r="B6017" s="184"/>
      <c r="C6017" s="184"/>
      <c r="D6017" s="276"/>
    </row>
    <row r="6018" spans="1:4">
      <c r="A6018" s="183"/>
      <c r="B6018" s="184"/>
      <c r="C6018" s="184"/>
      <c r="D6018" s="276"/>
    </row>
    <row r="6019" spans="1:4">
      <c r="A6019" s="183"/>
      <c r="B6019" s="184"/>
      <c r="C6019" s="184"/>
      <c r="D6019" s="276"/>
    </row>
    <row r="6020" spans="1:4">
      <c r="A6020" s="183"/>
      <c r="B6020" s="184"/>
      <c r="C6020" s="184"/>
      <c r="D6020" s="276"/>
    </row>
    <row r="6021" spans="1:4">
      <c r="A6021" s="183"/>
      <c r="B6021" s="184"/>
      <c r="C6021" s="184"/>
      <c r="D6021" s="276"/>
    </row>
    <row r="6022" spans="1:4">
      <c r="A6022" s="183"/>
      <c r="B6022" s="184"/>
      <c r="C6022" s="184"/>
      <c r="D6022" s="276"/>
    </row>
    <row r="6023" spans="1:4">
      <c r="A6023" s="183"/>
      <c r="B6023" s="184"/>
      <c r="C6023" s="184"/>
      <c r="D6023" s="276"/>
    </row>
    <row r="6024" spans="1:4">
      <c r="A6024" s="183"/>
      <c r="B6024" s="184"/>
      <c r="C6024" s="184"/>
      <c r="D6024" s="276"/>
    </row>
    <row r="6025" spans="1:4">
      <c r="A6025" s="183"/>
      <c r="B6025" s="184"/>
      <c r="C6025" s="184"/>
      <c r="D6025" s="276"/>
    </row>
    <row r="6026" spans="1:4">
      <c r="A6026" s="183"/>
      <c r="B6026" s="184"/>
      <c r="C6026" s="184"/>
      <c r="D6026" s="276"/>
    </row>
    <row r="6027" spans="1:4">
      <c r="A6027" s="183"/>
      <c r="B6027" s="184"/>
      <c r="C6027" s="184"/>
      <c r="D6027" s="276"/>
    </row>
    <row r="6028" spans="1:4">
      <c r="A6028" s="183"/>
      <c r="B6028" s="184"/>
      <c r="C6028" s="184"/>
      <c r="D6028" s="276"/>
    </row>
    <row r="6029" spans="1:4">
      <c r="A6029" s="183"/>
      <c r="B6029" s="184"/>
      <c r="C6029" s="184"/>
      <c r="D6029" s="276"/>
    </row>
    <row r="6030" spans="1:4">
      <c r="A6030" s="183"/>
      <c r="B6030" s="184"/>
      <c r="C6030" s="184"/>
      <c r="D6030" s="276"/>
    </row>
    <row r="6031" spans="1:4">
      <c r="A6031" s="183"/>
      <c r="B6031" s="184"/>
      <c r="C6031" s="184"/>
      <c r="D6031" s="276"/>
    </row>
    <row r="6032" spans="1:4">
      <c r="A6032" s="183"/>
      <c r="B6032" s="184"/>
      <c r="C6032" s="184"/>
      <c r="D6032" s="276"/>
    </row>
    <row r="6033" spans="1:4">
      <c r="A6033" s="183"/>
      <c r="B6033" s="184"/>
      <c r="C6033" s="184"/>
      <c r="D6033" s="276"/>
    </row>
    <row r="6034" spans="1:4">
      <c r="A6034" s="183"/>
      <c r="B6034" s="184"/>
      <c r="C6034" s="184"/>
      <c r="D6034" s="276"/>
    </row>
    <row r="6035" spans="1:4">
      <c r="A6035" s="183"/>
      <c r="B6035" s="184"/>
      <c r="C6035" s="184"/>
      <c r="D6035" s="276"/>
    </row>
    <row r="6036" spans="1:4">
      <c r="A6036" s="183"/>
      <c r="B6036" s="184"/>
      <c r="C6036" s="184"/>
      <c r="D6036" s="276"/>
    </row>
    <row r="6037" spans="1:4">
      <c r="A6037" s="183"/>
      <c r="B6037" s="184"/>
      <c r="C6037" s="184"/>
      <c r="D6037" s="276"/>
    </row>
    <row r="6038" spans="1:4">
      <c r="A6038" s="183"/>
      <c r="B6038" s="184"/>
      <c r="C6038" s="184"/>
      <c r="D6038" s="276"/>
    </row>
    <row r="6039" spans="1:4">
      <c r="A6039" s="183"/>
      <c r="B6039" s="184"/>
      <c r="C6039" s="184"/>
      <c r="D6039" s="276"/>
    </row>
    <row r="6040" spans="1:4">
      <c r="A6040" s="183"/>
      <c r="B6040" s="184"/>
      <c r="C6040" s="184"/>
      <c r="D6040" s="276"/>
    </row>
    <row r="6041" spans="1:4">
      <c r="A6041" s="183"/>
      <c r="B6041" s="184"/>
      <c r="C6041" s="184"/>
      <c r="D6041" s="276"/>
    </row>
    <row r="6042" spans="1:4">
      <c r="A6042" s="183"/>
      <c r="B6042" s="184"/>
      <c r="C6042" s="184"/>
      <c r="D6042" s="276"/>
    </row>
    <row r="6043" spans="1:4">
      <c r="A6043" s="183"/>
      <c r="B6043" s="184"/>
      <c r="C6043" s="184"/>
      <c r="D6043" s="276"/>
    </row>
    <row r="6044" spans="1:4">
      <c r="A6044" s="183"/>
      <c r="B6044" s="184"/>
      <c r="C6044" s="184"/>
      <c r="D6044" s="276"/>
    </row>
    <row r="6045" spans="1:4">
      <c r="A6045" s="183"/>
      <c r="B6045" s="184"/>
      <c r="C6045" s="184"/>
      <c r="D6045" s="276"/>
    </row>
    <row r="6046" spans="1:4">
      <c r="A6046" s="183"/>
      <c r="B6046" s="184"/>
      <c r="C6046" s="184"/>
      <c r="D6046" s="276"/>
    </row>
    <row r="6047" spans="1:4">
      <c r="A6047" s="183"/>
      <c r="B6047" s="184"/>
      <c r="C6047" s="184"/>
      <c r="D6047" s="276"/>
    </row>
    <row r="6048" spans="1:4">
      <c r="A6048" s="183"/>
      <c r="B6048" s="184"/>
      <c r="C6048" s="184"/>
      <c r="D6048" s="276"/>
    </row>
    <row r="6049" spans="1:4">
      <c r="A6049" s="183"/>
      <c r="B6049" s="184"/>
      <c r="C6049" s="184"/>
      <c r="D6049" s="276"/>
    </row>
    <row r="6050" spans="1:4">
      <c r="A6050" s="183"/>
      <c r="B6050" s="184"/>
      <c r="C6050" s="184"/>
      <c r="D6050" s="276"/>
    </row>
    <row r="6051" spans="1:4">
      <c r="A6051" s="183"/>
      <c r="B6051" s="184"/>
      <c r="C6051" s="184"/>
      <c r="D6051" s="276"/>
    </row>
    <row r="6052" spans="1:4">
      <c r="A6052" s="183"/>
      <c r="B6052" s="184"/>
      <c r="C6052" s="184"/>
      <c r="D6052" s="276"/>
    </row>
    <row r="6053" spans="1:4">
      <c r="A6053" s="183"/>
      <c r="B6053" s="184"/>
      <c r="C6053" s="184"/>
      <c r="D6053" s="276"/>
    </row>
    <row r="6054" spans="1:4">
      <c r="A6054" s="183"/>
      <c r="B6054" s="184"/>
      <c r="C6054" s="184"/>
      <c r="D6054" s="276"/>
    </row>
    <row r="6055" spans="1:4">
      <c r="A6055" s="183"/>
      <c r="B6055" s="184"/>
      <c r="C6055" s="184"/>
      <c r="D6055" s="276"/>
    </row>
    <row r="6056" spans="1:4">
      <c r="A6056" s="183"/>
      <c r="B6056" s="184"/>
      <c r="C6056" s="184"/>
      <c r="D6056" s="276"/>
    </row>
    <row r="6057" spans="1:4">
      <c r="A6057" s="183"/>
      <c r="B6057" s="184"/>
      <c r="C6057" s="184"/>
      <c r="D6057" s="276"/>
    </row>
    <row r="6058" spans="1:4">
      <c r="A6058" s="183"/>
      <c r="B6058" s="184"/>
      <c r="C6058" s="184"/>
      <c r="D6058" s="276"/>
    </row>
    <row r="6059" spans="1:4">
      <c r="A6059" s="183"/>
      <c r="B6059" s="184"/>
      <c r="C6059" s="184"/>
      <c r="D6059" s="276"/>
    </row>
    <row r="6060" spans="1:4">
      <c r="A6060" s="183"/>
      <c r="B6060" s="184"/>
      <c r="C6060" s="184"/>
      <c r="D6060" s="276"/>
    </row>
    <row r="6061" spans="1:4">
      <c r="A6061" s="183"/>
      <c r="B6061" s="184"/>
      <c r="C6061" s="184"/>
      <c r="D6061" s="276"/>
    </row>
    <row r="6062" spans="1:4">
      <c r="A6062" s="183"/>
      <c r="B6062" s="184"/>
      <c r="C6062" s="184"/>
      <c r="D6062" s="276"/>
    </row>
    <row r="6063" spans="1:4">
      <c r="A6063" s="183"/>
      <c r="B6063" s="184"/>
      <c r="C6063" s="184"/>
      <c r="D6063" s="276"/>
    </row>
    <row r="6064" spans="1:4">
      <c r="A6064" s="183"/>
      <c r="B6064" s="184"/>
      <c r="C6064" s="184"/>
      <c r="D6064" s="276"/>
    </row>
    <row r="6065" spans="1:4">
      <c r="A6065" s="183"/>
      <c r="B6065" s="184"/>
      <c r="C6065" s="184"/>
      <c r="D6065" s="276"/>
    </row>
    <row r="6066" spans="1:4">
      <c r="A6066" s="183"/>
      <c r="B6066" s="184"/>
      <c r="C6066" s="184"/>
      <c r="D6066" s="276"/>
    </row>
    <row r="6067" spans="1:4">
      <c r="A6067" s="183"/>
      <c r="B6067" s="184"/>
      <c r="C6067" s="184"/>
      <c r="D6067" s="276"/>
    </row>
    <row r="6068" spans="1:4">
      <c r="A6068" s="183"/>
      <c r="B6068" s="184"/>
      <c r="C6068" s="184"/>
      <c r="D6068" s="276"/>
    </row>
    <row r="6069" spans="1:4">
      <c r="A6069" s="183"/>
      <c r="B6069" s="184"/>
      <c r="C6069" s="184"/>
      <c r="D6069" s="276"/>
    </row>
    <row r="6070" spans="1:4">
      <c r="A6070" s="183"/>
      <c r="B6070" s="184"/>
      <c r="C6070" s="184"/>
      <c r="D6070" s="276"/>
    </row>
    <row r="6071" spans="1:4">
      <c r="A6071" s="183"/>
      <c r="B6071" s="184"/>
      <c r="C6071" s="184"/>
      <c r="D6071" s="276"/>
    </row>
    <row r="6072" spans="1:4">
      <c r="A6072" s="183"/>
      <c r="B6072" s="184"/>
      <c r="C6072" s="184"/>
      <c r="D6072" s="276"/>
    </row>
    <row r="6073" spans="1:4">
      <c r="A6073" s="183"/>
      <c r="B6073" s="184"/>
      <c r="C6073" s="184"/>
      <c r="D6073" s="276"/>
    </row>
    <row r="6074" spans="1:4">
      <c r="A6074" s="183"/>
      <c r="B6074" s="184"/>
      <c r="C6074" s="184"/>
      <c r="D6074" s="276"/>
    </row>
    <row r="6075" spans="1:4">
      <c r="A6075" s="183"/>
      <c r="B6075" s="184"/>
      <c r="C6075" s="184"/>
      <c r="D6075" s="276"/>
    </row>
    <row r="6076" spans="1:4">
      <c r="A6076" s="183"/>
      <c r="B6076" s="184"/>
      <c r="C6076" s="184"/>
      <c r="D6076" s="276"/>
    </row>
    <row r="6077" spans="1:4">
      <c r="A6077" s="183"/>
      <c r="B6077" s="184"/>
      <c r="C6077" s="184"/>
      <c r="D6077" s="276"/>
    </row>
    <row r="6078" spans="1:4">
      <c r="A6078" s="183"/>
      <c r="B6078" s="184"/>
      <c r="C6078" s="184"/>
      <c r="D6078" s="276"/>
    </row>
    <row r="6079" spans="1:4">
      <c r="A6079" s="183"/>
      <c r="B6079" s="184"/>
      <c r="C6079" s="184"/>
      <c r="D6079" s="276"/>
    </row>
    <row r="6080" spans="1:4">
      <c r="A6080" s="183"/>
      <c r="B6080" s="184"/>
      <c r="C6080" s="184"/>
      <c r="D6080" s="276"/>
    </row>
    <row r="6081" spans="1:4">
      <c r="A6081" s="183"/>
      <c r="B6081" s="184"/>
      <c r="C6081" s="184"/>
      <c r="D6081" s="276"/>
    </row>
    <row r="6082" spans="1:4">
      <c r="A6082" s="183"/>
      <c r="B6082" s="184"/>
      <c r="C6082" s="184"/>
      <c r="D6082" s="276"/>
    </row>
    <row r="6083" spans="1:4">
      <c r="A6083" s="183"/>
      <c r="B6083" s="184"/>
      <c r="C6083" s="184"/>
      <c r="D6083" s="276"/>
    </row>
    <row r="6084" spans="1:4">
      <c r="A6084" s="183"/>
      <c r="B6084" s="184"/>
      <c r="C6084" s="184"/>
      <c r="D6084" s="276"/>
    </row>
    <row r="6085" spans="1:4">
      <c r="A6085" s="183"/>
      <c r="B6085" s="184"/>
      <c r="C6085" s="184"/>
      <c r="D6085" s="276"/>
    </row>
    <row r="6086" spans="1:4">
      <c r="A6086" s="183"/>
      <c r="B6086" s="184"/>
      <c r="C6086" s="184"/>
      <c r="D6086" s="276"/>
    </row>
    <row r="6087" spans="1:4">
      <c r="A6087" s="183"/>
      <c r="B6087" s="184"/>
      <c r="C6087" s="184"/>
      <c r="D6087" s="276"/>
    </row>
    <row r="6088" spans="1:4">
      <c r="A6088" s="183"/>
      <c r="B6088" s="184"/>
      <c r="C6088" s="184"/>
      <c r="D6088" s="276"/>
    </row>
    <row r="6089" spans="1:4">
      <c r="A6089" s="183"/>
      <c r="B6089" s="184"/>
      <c r="C6089" s="184"/>
      <c r="D6089" s="276"/>
    </row>
    <row r="6090" spans="1:4">
      <c r="A6090" s="183"/>
      <c r="B6090" s="184"/>
      <c r="C6090" s="184"/>
      <c r="D6090" s="276"/>
    </row>
    <row r="6091" spans="1:4">
      <c r="A6091" s="183"/>
      <c r="B6091" s="184"/>
      <c r="C6091" s="184"/>
      <c r="D6091" s="276"/>
    </row>
    <row r="6092" spans="1:4">
      <c r="A6092" s="183"/>
      <c r="B6092" s="184"/>
      <c r="C6092" s="184"/>
      <c r="D6092" s="276"/>
    </row>
    <row r="6093" spans="1:4">
      <c r="A6093" s="183"/>
      <c r="B6093" s="184"/>
      <c r="C6093" s="184"/>
      <c r="D6093" s="276"/>
    </row>
    <row r="6094" spans="1:4">
      <c r="A6094" s="183"/>
      <c r="B6094" s="184"/>
      <c r="C6094" s="184"/>
      <c r="D6094" s="276"/>
    </row>
    <row r="6095" spans="1:4">
      <c r="A6095" s="183"/>
      <c r="B6095" s="184"/>
      <c r="C6095" s="184"/>
      <c r="D6095" s="276"/>
    </row>
    <row r="6096" spans="1:4">
      <c r="A6096" s="183"/>
      <c r="B6096" s="184"/>
      <c r="C6096" s="184"/>
      <c r="D6096" s="276"/>
    </row>
    <row r="6097" spans="1:4">
      <c r="A6097" s="183"/>
      <c r="B6097" s="184"/>
      <c r="C6097" s="184"/>
      <c r="D6097" s="276"/>
    </row>
    <row r="6098" spans="1:4">
      <c r="A6098" s="183"/>
      <c r="B6098" s="184"/>
      <c r="C6098" s="184"/>
      <c r="D6098" s="276"/>
    </row>
    <row r="6099" spans="1:4">
      <c r="A6099" s="183"/>
      <c r="B6099" s="184"/>
      <c r="C6099" s="184"/>
      <c r="D6099" s="276"/>
    </row>
    <row r="6100" spans="1:4">
      <c r="A6100" s="183"/>
      <c r="B6100" s="184"/>
      <c r="C6100" s="184"/>
      <c r="D6100" s="276"/>
    </row>
    <row r="6101" spans="1:4">
      <c r="A6101" s="183"/>
      <c r="B6101" s="184"/>
      <c r="C6101" s="184"/>
      <c r="D6101" s="276"/>
    </row>
    <row r="6102" spans="1:4">
      <c r="A6102" s="183"/>
      <c r="B6102" s="184"/>
      <c r="C6102" s="184"/>
      <c r="D6102" s="276"/>
    </row>
    <row r="6103" spans="1:4">
      <c r="A6103" s="183"/>
      <c r="B6103" s="184"/>
      <c r="C6103" s="184"/>
      <c r="D6103" s="276"/>
    </row>
    <row r="6104" spans="1:4">
      <c r="A6104" s="183"/>
      <c r="B6104" s="184"/>
      <c r="C6104" s="184"/>
      <c r="D6104" s="276"/>
    </row>
    <row r="6105" spans="1:4">
      <c r="A6105" s="183"/>
      <c r="B6105" s="184"/>
      <c r="C6105" s="184"/>
      <c r="D6105" s="276"/>
    </row>
    <row r="6106" spans="1:4">
      <c r="A6106" s="183"/>
      <c r="B6106" s="184"/>
      <c r="C6106" s="184"/>
      <c r="D6106" s="276"/>
    </row>
    <row r="6107" spans="1:4">
      <c r="A6107" s="183"/>
      <c r="B6107" s="184"/>
      <c r="C6107" s="184"/>
      <c r="D6107" s="276"/>
    </row>
    <row r="6108" spans="1:4">
      <c r="A6108" s="183"/>
      <c r="B6108" s="184"/>
      <c r="C6108" s="184"/>
      <c r="D6108" s="276"/>
    </row>
    <row r="6109" spans="1:4">
      <c r="A6109" s="183"/>
      <c r="B6109" s="184"/>
      <c r="C6109" s="184"/>
      <c r="D6109" s="276"/>
    </row>
    <row r="6110" spans="1:4">
      <c r="A6110" s="183"/>
      <c r="B6110" s="184"/>
      <c r="C6110" s="184"/>
      <c r="D6110" s="276"/>
    </row>
    <row r="6111" spans="1:4">
      <c r="A6111" s="183"/>
      <c r="B6111" s="184"/>
      <c r="C6111" s="184"/>
      <c r="D6111" s="276"/>
    </row>
    <row r="6112" spans="1:4">
      <c r="A6112" s="183"/>
      <c r="B6112" s="184"/>
      <c r="C6112" s="184"/>
      <c r="D6112" s="276"/>
    </row>
    <row r="6113" spans="1:4">
      <c r="A6113" s="183"/>
      <c r="B6113" s="184"/>
      <c r="C6113" s="184"/>
      <c r="D6113" s="276"/>
    </row>
    <row r="6114" spans="1:4">
      <c r="A6114" s="183"/>
      <c r="B6114" s="184"/>
      <c r="C6114" s="184"/>
      <c r="D6114" s="276"/>
    </row>
    <row r="6115" spans="1:4">
      <c r="A6115" s="183"/>
      <c r="B6115" s="184"/>
      <c r="C6115" s="184"/>
      <c r="D6115" s="276"/>
    </row>
    <row r="6116" spans="1:4">
      <c r="A6116" s="183"/>
      <c r="B6116" s="184"/>
      <c r="C6116" s="184"/>
      <c r="D6116" s="276"/>
    </row>
    <row r="6117" spans="1:4">
      <c r="A6117" s="183"/>
      <c r="B6117" s="184"/>
      <c r="C6117" s="184"/>
      <c r="D6117" s="276"/>
    </row>
    <row r="6118" spans="1:4">
      <c r="A6118" s="183"/>
      <c r="B6118" s="184"/>
      <c r="C6118" s="184"/>
      <c r="D6118" s="276"/>
    </row>
    <row r="6119" spans="1:4">
      <c r="A6119" s="183"/>
      <c r="B6119" s="184"/>
      <c r="C6119" s="184"/>
      <c r="D6119" s="276"/>
    </row>
    <row r="6120" spans="1:4">
      <c r="A6120" s="183"/>
      <c r="B6120" s="184"/>
      <c r="C6120" s="184"/>
      <c r="D6120" s="276"/>
    </row>
    <row r="6121" spans="1:4">
      <c r="A6121" s="183"/>
      <c r="B6121" s="184"/>
      <c r="C6121" s="184"/>
      <c r="D6121" s="276"/>
    </row>
    <row r="6122" spans="1:4">
      <c r="A6122" s="183"/>
      <c r="B6122" s="184"/>
      <c r="C6122" s="184"/>
      <c r="D6122" s="276"/>
    </row>
    <row r="6123" spans="1:4">
      <c r="A6123" s="183"/>
      <c r="B6123" s="184"/>
      <c r="C6123" s="184"/>
      <c r="D6123" s="276"/>
    </row>
    <row r="6124" spans="1:4">
      <c r="A6124" s="183"/>
      <c r="B6124" s="184"/>
      <c r="C6124" s="184"/>
      <c r="D6124" s="276"/>
    </row>
    <row r="6125" spans="1:4">
      <c r="A6125" s="183"/>
      <c r="B6125" s="184"/>
      <c r="C6125" s="184"/>
      <c r="D6125" s="276"/>
    </row>
    <row r="6126" spans="1:4">
      <c r="A6126" s="183"/>
      <c r="B6126" s="184"/>
      <c r="C6126" s="184"/>
      <c r="D6126" s="276"/>
    </row>
    <row r="6127" spans="1:4">
      <c r="A6127" s="183"/>
      <c r="B6127" s="184"/>
      <c r="C6127" s="184"/>
      <c r="D6127" s="276"/>
    </row>
    <row r="6128" spans="1:4">
      <c r="A6128" s="183"/>
      <c r="B6128" s="184"/>
      <c r="C6128" s="184"/>
      <c r="D6128" s="276"/>
    </row>
    <row r="6129" spans="1:4">
      <c r="A6129" s="183"/>
      <c r="B6129" s="184"/>
      <c r="C6129" s="184"/>
      <c r="D6129" s="276"/>
    </row>
    <row r="6130" spans="1:4">
      <c r="A6130" s="183"/>
      <c r="B6130" s="184"/>
      <c r="C6130" s="184"/>
      <c r="D6130" s="276"/>
    </row>
    <row r="6131" spans="1:4">
      <c r="A6131" s="183"/>
      <c r="B6131" s="184"/>
      <c r="C6131" s="184"/>
      <c r="D6131" s="276"/>
    </row>
    <row r="6132" spans="1:4">
      <c r="A6132" s="183"/>
      <c r="B6132" s="184"/>
      <c r="C6132" s="184"/>
      <c r="D6132" s="276"/>
    </row>
    <row r="6133" spans="1:4">
      <c r="A6133" s="183"/>
      <c r="B6133" s="184"/>
      <c r="C6133" s="184"/>
      <c r="D6133" s="276"/>
    </row>
    <row r="6134" spans="1:4">
      <c r="A6134" s="183"/>
      <c r="B6134" s="184"/>
      <c r="C6134" s="184"/>
      <c r="D6134" s="276"/>
    </row>
    <row r="6135" spans="1:4">
      <c r="A6135" s="183"/>
      <c r="B6135" s="184"/>
      <c r="C6135" s="184"/>
      <c r="D6135" s="276"/>
    </row>
    <row r="6136" spans="1:4">
      <c r="A6136" s="183"/>
      <c r="B6136" s="184"/>
      <c r="C6136" s="184"/>
      <c r="D6136" s="276"/>
    </row>
    <row r="6137" spans="1:4">
      <c r="A6137" s="183"/>
      <c r="B6137" s="184"/>
      <c r="C6137" s="184"/>
      <c r="D6137" s="276"/>
    </row>
    <row r="6138" spans="1:4">
      <c r="A6138" s="183"/>
      <c r="B6138" s="184"/>
      <c r="C6138" s="184"/>
      <c r="D6138" s="276"/>
    </row>
    <row r="6139" spans="1:4">
      <c r="A6139" s="183"/>
      <c r="B6139" s="184"/>
      <c r="C6139" s="184"/>
      <c r="D6139" s="276"/>
    </row>
    <row r="6140" spans="1:4">
      <c r="A6140" s="183"/>
      <c r="B6140" s="184"/>
      <c r="C6140" s="184"/>
      <c r="D6140" s="276"/>
    </row>
    <row r="6141" spans="1:4">
      <c r="A6141" s="183"/>
      <c r="B6141" s="184"/>
      <c r="C6141" s="184"/>
      <c r="D6141" s="276"/>
    </row>
    <row r="6142" spans="1:4">
      <c r="A6142" s="183"/>
      <c r="B6142" s="184"/>
      <c r="C6142" s="184"/>
      <c r="D6142" s="276"/>
    </row>
    <row r="6143" spans="1:4">
      <c r="A6143" s="183"/>
      <c r="B6143" s="184"/>
      <c r="C6143" s="184"/>
      <c r="D6143" s="276"/>
    </row>
    <row r="6144" spans="1:4">
      <c r="A6144" s="183"/>
      <c r="B6144" s="184"/>
      <c r="C6144" s="184"/>
      <c r="D6144" s="276"/>
    </row>
    <row r="6145" spans="1:4">
      <c r="A6145" s="183"/>
      <c r="B6145" s="184"/>
      <c r="C6145" s="184"/>
      <c r="D6145" s="276"/>
    </row>
    <row r="6146" spans="1:4">
      <c r="A6146" s="183"/>
      <c r="B6146" s="184"/>
      <c r="C6146" s="184"/>
      <c r="D6146" s="276"/>
    </row>
    <row r="6147" spans="1:4">
      <c r="A6147" s="183"/>
      <c r="B6147" s="184"/>
      <c r="C6147" s="184"/>
      <c r="D6147" s="276"/>
    </row>
    <row r="6148" spans="1:4">
      <c r="A6148" s="183"/>
      <c r="B6148" s="184"/>
      <c r="C6148" s="184"/>
      <c r="D6148" s="276"/>
    </row>
    <row r="6149" spans="1:4">
      <c r="A6149" s="183"/>
      <c r="B6149" s="184"/>
      <c r="C6149" s="184"/>
      <c r="D6149" s="276"/>
    </row>
    <row r="6150" spans="1:4">
      <c r="A6150" s="183"/>
      <c r="B6150" s="184"/>
      <c r="C6150" s="184"/>
      <c r="D6150" s="276"/>
    </row>
  </sheetData>
  <sheetProtection sheet="1" objects="1" scenarios="1"/>
  <customSheetViews>
    <customSheetView guid="{78373ED7-4C47-4367-9660-A255352D226C}" scale="75" showGridLines="0" showRuler="0">
      <pane ySplit="4" topLeftCell="A577" activePane="bottomLeft" state="frozen"/>
      <selection activeCell="A1" sqref="A1:I65536"/>
      <pageMargins left="0.75" right="0.75" top="1" bottom="1" header="0.5" footer="0.5"/>
      <pageSetup paperSize="1" orientation="portrait"/>
      <headerFooter alignWithMargins="0"/>
    </customSheetView>
  </customSheetViews>
  <mergeCells count="1">
    <mergeCell ref="H3:J3"/>
  </mergeCells>
  <dataValidations count="7">
    <dataValidation allowBlank="1" errorTitle="Invalid Date" error="Must be a valid date between 1/1/2014 and 12/31/2099." sqref="B1"/>
    <dataValidation type="list" allowBlank="1" showInputMessage="1" showErrorMessage="1" errorTitle="Unknown exhibitor" error="Did you forget to enter the exhibitor's name on the &quot;Exhibitor names&quot; sheet?" sqref="B6:B155 B157:B456 B458:B857 B859:B1558 B1560:B2059" showDropDown="1">
      <formula1>'Exhibitor names'!$B$19:$B$118</formula1>
    </dataValidation>
    <dataValidation type="custom" allowBlank="1" showErrorMessage="1" errorTitle="Possible invalid band year" error="The band year does not appear to be correct for this bird. Please check your typing and be sure the show date has been properly entered at the top of this worksheet." sqref="J6:J155 J157:J456 J458:J857 J859:J1558 J1560:J2059" errorStyle="warning">
      <formula1>IF($B$1="",TRUE,IF($G6="Old",$J6&lt;YEAR($B$1),$J6=YEAR($B$1)))</formula1>
    </dataValidation>
    <dataValidation allowBlank="1" errorTitle="Illegal class" error="This is not a recognized BAA class number for rare/endangered varieties. Please refer to the CLASSES worksheet if you're unsure of the class number." promptTitle="Class Number" prompt="This needs to be a valid BAA class number. For a complete list, look at the worksheet labeled &quot;CLASSES&quot;." sqref="D1560:D2059"/>
    <dataValidation allowBlank="1" errorTitle="Illegal class" error="This is not a recognized BAA class number for non-rare/endangered classes. Please refer to the CLASSES worksheet if you're unsure of the class number." promptTitle="Class Number" prompt="This needs to be a valid BAA class number. For a complete list, look at the worksheet labeled &quot;CLASSES&quot;." sqref="D6:D155 D157:D456 D458:D857 D859:D1558"/>
    <dataValidation type="whole" operator="between" allowBlank="1" showErrorMessage="1" errorTitle="Possible invalid band number" error="Check that the band number makes sense (no decimal numbers, should be in range of 1-999)." sqref="I6:I155 I157:I456 I458:I857 I859:I1558 I1560:I2059" errorStyle="warning">
      <formula1>1</formula1>
      <formula2>999</formula2>
    </dataValidation>
    <dataValidation type="list" allowBlank="1" showErrorMessage="1" errorTitle="Invalid exhibitor's division" error="Should be (J)unior, (N)ovice, (I)ntermediate, or (C)hampion." sqref="L1560:L2059">
      <formula1>'State abbreviations'!$E$1:$E$4</formula1>
    </dataValidation>
  </dataValidations>
  <pageMargins left="0.75" right="0.75" top="1" bottom="1" header="0.5" footer="0.5"/>
  <pageSetup paperSize="1" orientation="portrait" horizontalDpi="1200" verticalDpi="1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0962" name="Button 2" r:id="rId3">
              <controlPr print="0" defaultSize="0">
                <anchor moveWithCells="1" sizeWithCells="1">
                  <from>
                    <xdr:col>14</xdr:col>
                    <xdr:colOff>47625</xdr:colOff>
                    <xdr:row>0</xdr:row>
                    <xdr:rowOff>38100</xdr:rowOff>
                  </from>
                  <to>
                    <xdr:col>17</xdr:col>
                    <xdr:colOff>38100</xdr:colOff>
                    <xdr:row>1</xdr:row>
                    <xdr:rowOff>19050</xdr:rowOff>
                  </to>
                </anchor>
              </controlPr>
            </control>
          </mc:Choice>
        </mc:AlternateContent>
        <mc:AlternateContent xmlns:mc="http://schemas.openxmlformats.org/markup-compatibility/2006">
          <mc:Choice Requires="x14">
            <control shapeId="40963" name="Button 3" r:id="rId4">
              <controlPr print="0" defaultSize="0">
                <anchor moveWithCells="1" sizeWithCells="1">
                  <from>
                    <xdr:col>14</xdr:col>
                    <xdr:colOff>47625</xdr:colOff>
                    <xdr:row>1</xdr:row>
                    <xdr:rowOff>38100</xdr:rowOff>
                  </from>
                  <to>
                    <xdr:col>17</xdr:col>
                    <xdr:colOff>47625</xdr:colOff>
                    <xdr:row>2</xdr:row>
                    <xdr:rowOff>28575</xdr:rowOff>
                  </to>
                </anchor>
              </controlPr>
            </control>
          </mc:Choice>
        </mc:AlternateContent>
        <mc:AlternateContent xmlns:mc="http://schemas.openxmlformats.org/markup-compatibility/2006">
          <mc:Choice Requires="x14">
            <control shapeId="40964" name="Button 4" r:id="rId5">
              <controlPr print="0" defaultSize="0">
                <anchor moveWithCells="1" sizeWithCells="1">
                  <from>
                    <xdr:col>14</xdr:col>
                    <xdr:colOff>47625</xdr:colOff>
                    <xdr:row>2</xdr:row>
                    <xdr:rowOff>47625</xdr:rowOff>
                  </from>
                  <to>
                    <xdr:col>17</xdr:col>
                    <xdr:colOff>47625</xdr:colOff>
                    <xdr:row>3</xdr:row>
                    <xdr:rowOff>38100</xdr:rowOff>
                  </to>
                </anchor>
              </controlPr>
            </control>
          </mc:Choice>
        </mc:AlternateContent>
        <mc:AlternateContent xmlns:mc="http://schemas.openxmlformats.org/markup-compatibility/2006">
          <mc:Choice Requires="x14">
            <control shapeId="40965" name="Button 5" r:id="rId6">
              <controlPr print="0" defaultSize="0">
                <anchor moveWithCells="1" sizeWithCells="1">
                  <from>
                    <xdr:col>14</xdr:col>
                    <xdr:colOff>38100</xdr:colOff>
                    <xdr:row>3</xdr:row>
                    <xdr:rowOff>66675</xdr:rowOff>
                  </from>
                  <to>
                    <xdr:col>17</xdr:col>
                    <xdr:colOff>38100</xdr:colOff>
                    <xdr:row>3</xdr:row>
                    <xdr:rowOff>219075</xdr:rowOff>
                  </to>
                </anchor>
              </controlPr>
            </control>
          </mc:Choice>
        </mc:AlternateContent>
        <mc:AlternateContent xmlns:mc="http://schemas.openxmlformats.org/markup-compatibility/2006">
          <mc:Choice Requires="x14">
            <control shapeId="40966" name="Button 6" r:id="rId7">
              <controlPr print="0" defaultSize="0">
                <anchor moveWithCells="1" sizeWithCells="1">
                  <from>
                    <xdr:col>14</xdr:col>
                    <xdr:colOff>38100</xdr:colOff>
                    <xdr:row>3</xdr:row>
                    <xdr:rowOff>266700</xdr:rowOff>
                  </from>
                  <to>
                    <xdr:col>17</xdr:col>
                    <xdr:colOff>38100</xdr:colOff>
                    <xdr:row>3</xdr:row>
                    <xdr:rowOff>419100</xdr:rowOff>
                  </to>
                </anchor>
              </controlPr>
            </control>
          </mc:Choice>
        </mc:AlternateContent>
        <mc:AlternateContent xmlns:mc="http://schemas.openxmlformats.org/markup-compatibility/2006">
          <mc:Choice Requires="x14">
            <control shapeId="40967" name="Button 7" r:id="rId8">
              <controlPr print="0" defaultSize="0">
                <anchor moveWithCells="1" sizeWithCells="1">
                  <from>
                    <xdr:col>17</xdr:col>
                    <xdr:colOff>257175</xdr:colOff>
                    <xdr:row>0</xdr:row>
                    <xdr:rowOff>9525</xdr:rowOff>
                  </from>
                  <to>
                    <xdr:col>20</xdr:col>
                    <xdr:colOff>266700</xdr:colOff>
                    <xdr:row>0</xdr:row>
                    <xdr:rowOff>171450</xdr:rowOff>
                  </to>
                </anchor>
              </controlPr>
            </control>
          </mc:Choice>
        </mc:AlternateContent>
        <mc:AlternateContent xmlns:mc="http://schemas.openxmlformats.org/markup-compatibility/2006">
          <mc:Choice Requires="x14">
            <control shapeId="40971" name="Button 11" r:id="rId9">
              <controlPr print="0" defaultSize="0">
                <anchor moveWithCells="1" sizeWithCells="1">
                  <from>
                    <xdr:col>17</xdr:col>
                    <xdr:colOff>247650</xdr:colOff>
                    <xdr:row>1</xdr:row>
                    <xdr:rowOff>57150</xdr:rowOff>
                  </from>
                  <to>
                    <xdr:col>20</xdr:col>
                    <xdr:colOff>257175</xdr:colOff>
                    <xdr:row>2</xdr:row>
                    <xdr:rowOff>47625</xdr:rowOff>
                  </to>
                </anchor>
              </controlPr>
            </control>
          </mc:Choice>
        </mc:AlternateContent>
        <mc:AlternateContent xmlns:mc="http://schemas.openxmlformats.org/markup-compatibility/2006">
          <mc:Choice Requires="x14">
            <control shapeId="40987" name="Button 27" r:id="rId10">
              <controlPr print="0" defaultSize="0">
                <anchor moveWithCells="1" sizeWithCells="1">
                  <from>
                    <xdr:col>17</xdr:col>
                    <xdr:colOff>247650</xdr:colOff>
                    <xdr:row>2</xdr:row>
                    <xdr:rowOff>114300</xdr:rowOff>
                  </from>
                  <to>
                    <xdr:col>20</xdr:col>
                    <xdr:colOff>257175</xdr:colOff>
                    <xdr:row>3</xdr:row>
                    <xdr:rowOff>161925</xdr:rowOff>
                  </to>
                </anchor>
              </controlPr>
            </control>
          </mc:Choice>
        </mc:AlternateContent>
        <mc:AlternateContent xmlns:mc="http://schemas.openxmlformats.org/markup-compatibility/2006">
          <mc:Choice Requires="x14">
            <control shapeId="40988" name="Check Box 28" r:id="rId11">
              <controlPr print="0" defaultSize="0">
                <anchor moveWithCells="1">
                  <from>
                    <xdr:col>17</xdr:col>
                    <xdr:colOff>219075</xdr:colOff>
                    <xdr:row>3</xdr:row>
                    <xdr:rowOff>171450</xdr:rowOff>
                  </from>
                  <to>
                    <xdr:col>20</xdr:col>
                    <xdr:colOff>381000</xdr:colOff>
                    <xdr:row>3</xdr:row>
                    <xdr:rowOff>466725</xdr:rowOff>
                  </to>
                </anchor>
              </controlPr>
            </control>
          </mc:Choice>
        </mc:AlternateContent>
        <mc:AlternateContent xmlns:mc="http://schemas.openxmlformats.org/markup-compatibility/2006">
          <mc:Choice Requires="x14">
            <control shapeId="40990" name="Button 30" r:id="rId12">
              <controlPr print="0" defaultSize="0">
                <anchor moveWithCells="1" sizeWithCells="1">
                  <from>
                    <xdr:col>15</xdr:col>
                    <xdr:colOff>285750</xdr:colOff>
                    <xdr:row>3</xdr:row>
                    <xdr:rowOff>619125</xdr:rowOff>
                  </from>
                  <to>
                    <xdr:col>19</xdr:col>
                    <xdr:colOff>466725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N52"/>
  <sheetViews>
    <sheetView showGridLines="0" workbookViewId="0">
      <pane xSplit="2" ySplit="3" topLeftCell="C37" activePane="bottomRight" state="frozen"/>
      <selection/>
      <selection pane="topRight"/>
      <selection pane="bottomLeft"/>
      <selection pane="bottomRight" activeCell="C41" sqref="C41"/>
    </sheetView>
  </sheetViews>
  <sheetFormatPr defaultColWidth="9" defaultRowHeight="12.75"/>
  <cols>
    <col min="1" max="1" width="4.42857142857143" customWidth="1"/>
    <col min="2" max="2" width="57" customWidth="1"/>
    <col min="3" max="3" width="21.4285714285714" customWidth="1"/>
    <col min="4" max="13" width="17.2857142857143" customWidth="1"/>
    <col min="14" max="14" width="17.2857142857143" style="63" customWidth="1"/>
  </cols>
  <sheetData>
    <row r="1" ht="40.5" customHeight="1" spans="1:14">
      <c r="A1" s="100"/>
      <c r="C1" s="101" t="s">
        <v>508</v>
      </c>
      <c r="D1" s="101"/>
      <c r="E1" s="101"/>
      <c r="F1" s="101"/>
      <c r="G1" s="101"/>
      <c r="H1" s="101"/>
      <c r="I1" s="101"/>
      <c r="J1" s="101"/>
      <c r="K1" s="101"/>
      <c r="L1" s="101"/>
      <c r="M1" s="101"/>
      <c r="N1" s="101"/>
    </row>
    <row r="2" s="4" customFormat="1" ht="15" spans="1:14">
      <c r="A2" s="102"/>
      <c r="B2" s="103" t="s">
        <v>509</v>
      </c>
      <c r="C2" s="104" t="s">
        <v>510</v>
      </c>
      <c r="D2" s="105"/>
      <c r="E2" s="106" t="s">
        <v>511</v>
      </c>
      <c r="F2" s="105"/>
      <c r="G2" s="106" t="s">
        <v>512</v>
      </c>
      <c r="H2" s="105"/>
      <c r="I2" s="106" t="s">
        <v>513</v>
      </c>
      <c r="J2" s="104"/>
      <c r="K2" s="106" t="s">
        <v>514</v>
      </c>
      <c r="L2" s="104"/>
      <c r="M2" s="104" t="s">
        <v>515</v>
      </c>
      <c r="N2" s="105"/>
    </row>
    <row r="3" s="4" customFormat="1" ht="15.75" spans="1:14">
      <c r="A3" s="107"/>
      <c r="B3" s="108"/>
      <c r="C3" s="109" t="s">
        <v>516</v>
      </c>
      <c r="D3" s="110" t="s">
        <v>517</v>
      </c>
      <c r="E3" s="111" t="s">
        <v>516</v>
      </c>
      <c r="F3" s="110" t="s">
        <v>517</v>
      </c>
      <c r="G3" s="112" t="s">
        <v>516</v>
      </c>
      <c r="H3" s="110" t="s">
        <v>517</v>
      </c>
      <c r="I3" s="111" t="s">
        <v>516</v>
      </c>
      <c r="J3" s="152" t="s">
        <v>517</v>
      </c>
      <c r="K3" s="153" t="s">
        <v>516</v>
      </c>
      <c r="L3" s="154" t="s">
        <v>517</v>
      </c>
      <c r="M3" s="109" t="s">
        <v>516</v>
      </c>
      <c r="N3" s="110" t="s">
        <v>517</v>
      </c>
    </row>
    <row r="4" ht="15" spans="1:14">
      <c r="A4" s="113">
        <v>1</v>
      </c>
      <c r="B4" s="114" t="str">
        <f>VLOOKUP(A4,SECTIONS!$A$6:$B$44,2)</f>
        <v>Light Green</v>
      </c>
      <c r="C4" s="115">
        <f>COUNTIF('Exhibitor entries'!$E$6:$E$155,$A4)</f>
        <v>0</v>
      </c>
      <c r="D4" s="116">
        <v>0</v>
      </c>
      <c r="E4" s="117">
        <f>COUNTIF('Exhibitor entries'!$E$157:$E$456,$A4)</f>
        <v>5</v>
      </c>
      <c r="F4" s="118">
        <v>4</v>
      </c>
      <c r="G4" s="119">
        <f>COUNTIF('Exhibitor entries'!$E$458:$E$857,$A4)</f>
        <v>9</v>
      </c>
      <c r="H4" s="120">
        <v>5</v>
      </c>
      <c r="I4" s="155">
        <f>COUNTIF('Exhibitor entries'!$E$859:$E$1558,$A4)</f>
        <v>5</v>
      </c>
      <c r="J4" s="156">
        <v>3</v>
      </c>
      <c r="K4" s="157"/>
      <c r="L4" s="158"/>
      <c r="M4" s="159">
        <f>C4+E4+G4+I4</f>
        <v>19</v>
      </c>
      <c r="N4" s="160">
        <f>D4+F4+H4+J4</f>
        <v>12</v>
      </c>
    </row>
    <row r="5" ht="15" spans="1:14">
      <c r="A5" s="121">
        <v>2</v>
      </c>
      <c r="B5" s="122" t="str">
        <f>VLOOKUP(A5,SECTIONS!$A$6:$B$44,2)</f>
        <v>Dark Green</v>
      </c>
      <c r="C5" s="115">
        <f>COUNTIF('Exhibitor entries'!$E$6:$E$155,$A5)</f>
        <v>0</v>
      </c>
      <c r="D5" s="116">
        <v>0</v>
      </c>
      <c r="E5" s="117">
        <f>COUNTIF('Exhibitor entries'!$E$157:$E$456,$A5)</f>
        <v>0</v>
      </c>
      <c r="F5" s="118">
        <v>0</v>
      </c>
      <c r="G5" s="119">
        <f>COUNTIF('Exhibitor entries'!$E$458:$E$857,$A5)</f>
        <v>3</v>
      </c>
      <c r="H5" s="120">
        <v>2</v>
      </c>
      <c r="I5" s="155">
        <f>COUNTIF('Exhibitor entries'!$E$859:$E$1558,$A5)</f>
        <v>1</v>
      </c>
      <c r="J5" s="156">
        <v>1</v>
      </c>
      <c r="K5" s="161"/>
      <c r="L5" s="162"/>
      <c r="M5" s="159">
        <f t="shared" ref="M5:M26" si="0">C5+E5+G5+I5</f>
        <v>4</v>
      </c>
      <c r="N5" s="160">
        <f t="shared" ref="N5:N26" si="1">D5+F5+H5+J5</f>
        <v>3</v>
      </c>
    </row>
    <row r="6" ht="15" spans="1:14">
      <c r="A6" s="121">
        <v>3</v>
      </c>
      <c r="B6" s="122" t="str">
        <f>VLOOKUP(A6,SECTIONS!$A$6:$B$44,2)</f>
        <v>Sky</v>
      </c>
      <c r="C6" s="115">
        <f>COUNTIF('Exhibitor entries'!$E$6:$E$155,$A6)</f>
        <v>0</v>
      </c>
      <c r="D6" s="116">
        <v>0</v>
      </c>
      <c r="E6" s="117">
        <f>COUNTIF('Exhibitor entries'!$E$157:$E$456,$A6)</f>
        <v>6</v>
      </c>
      <c r="F6" s="123">
        <v>5</v>
      </c>
      <c r="G6" s="119">
        <f>COUNTIF('Exhibitor entries'!$E$458:$E$857,$A6)</f>
        <v>8</v>
      </c>
      <c r="H6" s="124">
        <v>5</v>
      </c>
      <c r="I6" s="155">
        <f>COUNTIF('Exhibitor entries'!$E$859:$E$1558,$A6)</f>
        <v>13</v>
      </c>
      <c r="J6" s="156">
        <v>3</v>
      </c>
      <c r="K6" s="161"/>
      <c r="L6" s="162"/>
      <c r="M6" s="159">
        <f t="shared" si="0"/>
        <v>27</v>
      </c>
      <c r="N6" s="160">
        <f t="shared" si="1"/>
        <v>13</v>
      </c>
    </row>
    <row r="7" ht="15" spans="1:14">
      <c r="A7" s="121">
        <v>4</v>
      </c>
      <c r="B7" s="122" t="str">
        <f>VLOOKUP(A7,SECTIONS!$A$6:$B$44,2)</f>
        <v>Cobalt</v>
      </c>
      <c r="C7" s="115">
        <f>COUNTIF('Exhibitor entries'!$E$6:$E$155,$A7)</f>
        <v>0</v>
      </c>
      <c r="D7" s="116">
        <v>0</v>
      </c>
      <c r="E7" s="117">
        <f>COUNTIF('Exhibitor entries'!$E$157:$E$456,$A7)</f>
        <v>2</v>
      </c>
      <c r="F7" s="123">
        <v>2</v>
      </c>
      <c r="G7" s="119">
        <f>COUNTIF('Exhibitor entries'!$E$458:$E$857,$A7)</f>
        <v>1</v>
      </c>
      <c r="H7" s="124">
        <v>1</v>
      </c>
      <c r="I7" s="155">
        <f>COUNTIF('Exhibitor entries'!$E$859:$E$1558,$A7)</f>
        <v>3</v>
      </c>
      <c r="J7" s="156">
        <v>1</v>
      </c>
      <c r="K7" s="161"/>
      <c r="L7" s="162"/>
      <c r="M7" s="159">
        <f t="shared" si="0"/>
        <v>6</v>
      </c>
      <c r="N7" s="160">
        <f t="shared" si="1"/>
        <v>4</v>
      </c>
    </row>
    <row r="8" ht="15" spans="1:14">
      <c r="A8" s="121">
        <v>5</v>
      </c>
      <c r="B8" s="122" t="str">
        <f>VLOOKUP(A8,SECTIONS!$A$6:$B$44,2)</f>
        <v>Grey Green</v>
      </c>
      <c r="C8" s="115">
        <f>COUNTIF('Exhibitor entries'!$E$6:$E$155,$A8)</f>
        <v>0</v>
      </c>
      <c r="D8" s="116">
        <v>0</v>
      </c>
      <c r="E8" s="117">
        <f>COUNTIF('Exhibitor entries'!$E$157:$E$456,$A8)</f>
        <v>3</v>
      </c>
      <c r="F8" s="123">
        <v>3</v>
      </c>
      <c r="G8" s="119">
        <f>COUNTIF('Exhibitor entries'!$E$458:$E$857,$A8)</f>
        <v>5</v>
      </c>
      <c r="H8" s="124">
        <v>3</v>
      </c>
      <c r="I8" s="155">
        <f>COUNTIF('Exhibitor entries'!$E$859:$E$1558,$A8)</f>
        <v>6</v>
      </c>
      <c r="J8" s="156">
        <v>4</v>
      </c>
      <c r="K8" s="161"/>
      <c r="L8" s="162"/>
      <c r="M8" s="159">
        <f t="shared" si="0"/>
        <v>14</v>
      </c>
      <c r="N8" s="160">
        <f t="shared" si="1"/>
        <v>10</v>
      </c>
    </row>
    <row r="9" ht="15" spans="1:14">
      <c r="A9" s="121">
        <v>6</v>
      </c>
      <c r="B9" s="122" t="str">
        <f>VLOOKUP(A9,SECTIONS!$A$6:$B$44,2)</f>
        <v>Grey</v>
      </c>
      <c r="C9" s="115">
        <f>COUNTIF('Exhibitor entries'!$E$6:$E$155,$A9)</f>
        <v>0</v>
      </c>
      <c r="D9" s="116">
        <v>0</v>
      </c>
      <c r="E9" s="117">
        <f>COUNTIF('Exhibitor entries'!$E$157:$E$456,$A9)</f>
        <v>2</v>
      </c>
      <c r="F9" s="123">
        <v>1</v>
      </c>
      <c r="G9" s="119">
        <f>COUNTIF('Exhibitor entries'!$E$458:$E$857,$A9)</f>
        <v>4</v>
      </c>
      <c r="H9" s="124">
        <v>4</v>
      </c>
      <c r="I9" s="155">
        <f>COUNTIF('Exhibitor entries'!$E$859:$E$1558,$A9)</f>
        <v>8</v>
      </c>
      <c r="J9" s="156">
        <v>4</v>
      </c>
      <c r="K9" s="161"/>
      <c r="L9" s="162"/>
      <c r="M9" s="159">
        <f t="shared" si="0"/>
        <v>14</v>
      </c>
      <c r="N9" s="160">
        <f t="shared" si="1"/>
        <v>9</v>
      </c>
    </row>
    <row r="10" ht="15" spans="1:14">
      <c r="A10" s="121">
        <v>7</v>
      </c>
      <c r="B10" s="122" t="str">
        <f>VLOOKUP(A10,SECTIONS!$A$6:$B$44,2)</f>
        <v>Opaline Green</v>
      </c>
      <c r="C10" s="115">
        <f>COUNTIF('Exhibitor entries'!$E$6:$E$155,$A10)</f>
        <v>0</v>
      </c>
      <c r="D10" s="116">
        <v>0</v>
      </c>
      <c r="E10" s="117">
        <f>COUNTIF('Exhibitor entries'!$E$157:$E$456,$A10)</f>
        <v>3</v>
      </c>
      <c r="F10" s="123">
        <v>2</v>
      </c>
      <c r="G10" s="119">
        <f>COUNTIF('Exhibitor entries'!$E$458:$E$857,$A10)</f>
        <v>3</v>
      </c>
      <c r="H10" s="124">
        <v>2</v>
      </c>
      <c r="I10" s="155">
        <f>COUNTIF('Exhibitor entries'!$E$859:$E$1558,$A10)</f>
        <v>4</v>
      </c>
      <c r="J10" s="163">
        <v>1</v>
      </c>
      <c r="K10" s="161"/>
      <c r="L10" s="162"/>
      <c r="M10" s="159">
        <f t="shared" si="0"/>
        <v>10</v>
      </c>
      <c r="N10" s="160">
        <f t="shared" si="1"/>
        <v>5</v>
      </c>
    </row>
    <row r="11" ht="15" spans="1:14">
      <c r="A11" s="121">
        <v>8</v>
      </c>
      <c r="B11" s="122" t="str">
        <f>VLOOKUP(A11,SECTIONS!$A$6:$B$44,2)</f>
        <v>Opaline Blue/Grey</v>
      </c>
      <c r="C11" s="115">
        <f>COUNTIF('Exhibitor entries'!$E$6:$E$155,$A11)</f>
        <v>0</v>
      </c>
      <c r="D11" s="116">
        <v>0</v>
      </c>
      <c r="E11" s="117">
        <f>COUNTIF('Exhibitor entries'!$E$157:$E$456,$A11)</f>
        <v>0</v>
      </c>
      <c r="F11" s="123">
        <v>0</v>
      </c>
      <c r="G11" s="119">
        <f>COUNTIF('Exhibitor entries'!$E$458:$E$857,$A11)</f>
        <v>0</v>
      </c>
      <c r="H11" s="124">
        <v>0</v>
      </c>
      <c r="I11" s="164">
        <f>COUNTIF('Exhibitor entries'!$E$859:$E$1558,$A11)</f>
        <v>2</v>
      </c>
      <c r="J11" s="163">
        <v>1</v>
      </c>
      <c r="K11" s="161"/>
      <c r="L11" s="162"/>
      <c r="M11" s="159">
        <f t="shared" si="0"/>
        <v>2</v>
      </c>
      <c r="N11" s="160">
        <f t="shared" si="1"/>
        <v>1</v>
      </c>
    </row>
    <row r="12" ht="15" spans="1:14">
      <c r="A12" s="121">
        <v>9</v>
      </c>
      <c r="B12" s="122" t="str">
        <f>VLOOKUP(A12,SECTIONS!$A$6:$B$44,2)</f>
        <v>Cinnamon Green</v>
      </c>
      <c r="C12" s="115">
        <f>COUNTIF('Exhibitor entries'!$E$6:$E$155,$A12)</f>
        <v>0</v>
      </c>
      <c r="D12" s="116">
        <v>0</v>
      </c>
      <c r="E12" s="117">
        <f>COUNTIF('Exhibitor entries'!$E$157:$E$456,$A12)</f>
        <v>1</v>
      </c>
      <c r="F12" s="123">
        <v>1</v>
      </c>
      <c r="G12" s="119">
        <f>COUNTIF('Exhibitor entries'!$E$458:$E$857,$A12)</f>
        <v>2</v>
      </c>
      <c r="H12" s="124">
        <v>2</v>
      </c>
      <c r="I12" s="164">
        <f>COUNTIF('Exhibitor entries'!$E$859:$E$1558,$A12)</f>
        <v>4</v>
      </c>
      <c r="J12" s="156">
        <v>2</v>
      </c>
      <c r="K12" s="161"/>
      <c r="L12" s="162"/>
      <c r="M12" s="159">
        <f t="shared" si="0"/>
        <v>7</v>
      </c>
      <c r="N12" s="160">
        <f t="shared" si="1"/>
        <v>5</v>
      </c>
    </row>
    <row r="13" ht="15" spans="1:14">
      <c r="A13" s="121">
        <v>10</v>
      </c>
      <c r="B13" s="122" t="str">
        <f>VLOOKUP(A13,SECTIONS!$A$6:$B$44,2)</f>
        <v>Cinnamon Blue/Grey</v>
      </c>
      <c r="C13" s="115">
        <f>COUNTIF('Exhibitor entries'!$E$6:$E$155,$A13)</f>
        <v>0</v>
      </c>
      <c r="D13" s="116">
        <v>0</v>
      </c>
      <c r="E13" s="117">
        <f>COUNTIF('Exhibitor entries'!$E$157:$E$456,$A13)</f>
        <v>2</v>
      </c>
      <c r="F13" s="123">
        <v>2</v>
      </c>
      <c r="G13" s="119">
        <f>COUNTIF('Exhibitor entries'!$E$458:$E$857,$A13)</f>
        <v>4</v>
      </c>
      <c r="H13" s="124">
        <v>2</v>
      </c>
      <c r="I13" s="164">
        <f>COUNTIF('Exhibitor entries'!$E$859:$E$1558,$A13)</f>
        <v>1</v>
      </c>
      <c r="J13" s="163">
        <v>1</v>
      </c>
      <c r="K13" s="161"/>
      <c r="L13" s="162"/>
      <c r="M13" s="159">
        <f t="shared" si="0"/>
        <v>7</v>
      </c>
      <c r="N13" s="160">
        <f t="shared" si="1"/>
        <v>5</v>
      </c>
    </row>
    <row r="14" ht="15" spans="1:14">
      <c r="A14" s="121">
        <v>11</v>
      </c>
      <c r="B14" s="122" t="str">
        <f>VLOOKUP(A14,SECTIONS!$A$6:$B$44,2)</f>
        <v>Opaline Cinnamon</v>
      </c>
      <c r="C14" s="115">
        <f>COUNTIF('Exhibitor entries'!$E$6:$E$155,$A14)</f>
        <v>0</v>
      </c>
      <c r="D14" s="116">
        <v>0</v>
      </c>
      <c r="E14" s="117">
        <f>COUNTIF('Exhibitor entries'!$E$157:$E$456,$A14)</f>
        <v>1</v>
      </c>
      <c r="F14" s="123">
        <v>1</v>
      </c>
      <c r="G14" s="119">
        <f>COUNTIF('Exhibitor entries'!$E$458:$E$857,$A14)</f>
        <v>0</v>
      </c>
      <c r="H14" s="124">
        <v>0</v>
      </c>
      <c r="I14" s="155">
        <f>COUNTIF('Exhibitor entries'!$E$859:$E$1558,$A14)</f>
        <v>1</v>
      </c>
      <c r="J14" s="163">
        <v>1</v>
      </c>
      <c r="K14" s="161"/>
      <c r="L14" s="162"/>
      <c r="M14" s="159">
        <f t="shared" si="0"/>
        <v>2</v>
      </c>
      <c r="N14" s="160">
        <f t="shared" si="1"/>
        <v>2</v>
      </c>
    </row>
    <row r="15" ht="15" spans="1:14">
      <c r="A15" s="121">
        <v>12</v>
      </c>
      <c r="B15" s="122" t="str">
        <f>VLOOKUP(A15,SECTIONS!$A$6:$B$44,2)</f>
        <v>Lutino</v>
      </c>
      <c r="C15" s="115">
        <f>COUNTIF('Exhibitor entries'!$E$6:$E$155,$A15)</f>
        <v>0</v>
      </c>
      <c r="D15" s="116">
        <v>0</v>
      </c>
      <c r="E15" s="117">
        <f>COUNTIF('Exhibitor entries'!$E$157:$E$456,$A15)</f>
        <v>1</v>
      </c>
      <c r="F15" s="123">
        <v>1</v>
      </c>
      <c r="G15" s="119">
        <f>COUNTIF('Exhibitor entries'!$E$458:$E$857,$A15)</f>
        <v>2</v>
      </c>
      <c r="H15" s="124">
        <v>1</v>
      </c>
      <c r="I15" s="164">
        <f>COUNTIF('Exhibitor entries'!$E$859:$E$1558,$A15)</f>
        <v>1</v>
      </c>
      <c r="J15" s="163">
        <v>1</v>
      </c>
      <c r="K15" s="161"/>
      <c r="L15" s="162"/>
      <c r="M15" s="159">
        <f t="shared" si="0"/>
        <v>4</v>
      </c>
      <c r="N15" s="160">
        <f t="shared" si="1"/>
        <v>3</v>
      </c>
    </row>
    <row r="16" ht="15" spans="1:14">
      <c r="A16" s="121">
        <v>13</v>
      </c>
      <c r="B16" s="122" t="str">
        <f>VLOOKUP(A16,SECTIONS!$A$6:$B$44,2)</f>
        <v>Albino</v>
      </c>
      <c r="C16" s="115">
        <f>COUNTIF('Exhibitor entries'!$E$6:$E$155,$A16)</f>
        <v>0</v>
      </c>
      <c r="D16" s="116">
        <v>0</v>
      </c>
      <c r="E16" s="117">
        <f>COUNTIF('Exhibitor entries'!$E$157:$E$456,$A16)</f>
        <v>1</v>
      </c>
      <c r="F16" s="123">
        <v>1</v>
      </c>
      <c r="G16" s="119">
        <f>COUNTIF('Exhibitor entries'!$E$458:$E$857,$A16)</f>
        <v>1</v>
      </c>
      <c r="H16" s="124">
        <v>1</v>
      </c>
      <c r="I16" s="164">
        <f>COUNTIF('Exhibitor entries'!$E$859:$E$1558,$A16)</f>
        <v>2</v>
      </c>
      <c r="J16" s="163">
        <v>2</v>
      </c>
      <c r="K16" s="161"/>
      <c r="L16" s="162"/>
      <c r="M16" s="159">
        <f t="shared" si="0"/>
        <v>4</v>
      </c>
      <c r="N16" s="160">
        <f t="shared" si="1"/>
        <v>4</v>
      </c>
    </row>
    <row r="17" ht="15" spans="1:14">
      <c r="A17" s="121">
        <v>14</v>
      </c>
      <c r="B17" s="122" t="str">
        <f>VLOOKUP(A17,SECTIONS!$A$6:$B$44,2)</f>
        <v>Spangle</v>
      </c>
      <c r="C17" s="115">
        <f>COUNTIF('Exhibitor entries'!$E$6:$E$155,$A17)</f>
        <v>0</v>
      </c>
      <c r="D17" s="116">
        <v>0</v>
      </c>
      <c r="E17" s="117">
        <f>COUNTIF('Exhibitor entries'!$E$157:$E$456,$A17)</f>
        <v>2</v>
      </c>
      <c r="F17" s="123">
        <v>2</v>
      </c>
      <c r="G17" s="119">
        <f>COUNTIF('Exhibitor entries'!$E$458:$E$857,$A17)</f>
        <v>6</v>
      </c>
      <c r="H17" s="124">
        <v>4</v>
      </c>
      <c r="I17" s="164">
        <f>COUNTIF('Exhibitor entries'!$E$859:$E$1558,$A17)</f>
        <v>7</v>
      </c>
      <c r="J17" s="163">
        <v>2</v>
      </c>
      <c r="K17" s="161"/>
      <c r="L17" s="162"/>
      <c r="M17" s="159">
        <f t="shared" si="0"/>
        <v>15</v>
      </c>
      <c r="N17" s="160">
        <f t="shared" si="1"/>
        <v>8</v>
      </c>
    </row>
    <row r="18" ht="15" spans="1:14">
      <c r="A18" s="121">
        <v>15</v>
      </c>
      <c r="B18" s="122" t="str">
        <f>VLOOKUP(A18,SECTIONS!$A$6:$B$44,2)</f>
        <v>Double Factor Spangle</v>
      </c>
      <c r="C18" s="115">
        <f>COUNTIF('Exhibitor entries'!$E$6:$E$155,$A18)</f>
        <v>0</v>
      </c>
      <c r="D18" s="116">
        <v>0</v>
      </c>
      <c r="E18" s="117">
        <f>COUNTIF('Exhibitor entries'!$E$157:$E$456,$A18)</f>
        <v>0</v>
      </c>
      <c r="F18" s="123">
        <v>0</v>
      </c>
      <c r="G18" s="119">
        <f>COUNTIF('Exhibitor entries'!$E$458:$E$857,$A18)</f>
        <v>0</v>
      </c>
      <c r="H18" s="124">
        <v>0</v>
      </c>
      <c r="I18" s="164">
        <f>COUNTIF('Exhibitor entries'!$E$859:$E$1558,$A18)</f>
        <v>0</v>
      </c>
      <c r="J18" s="163">
        <v>0</v>
      </c>
      <c r="K18" s="161"/>
      <c r="L18" s="162"/>
      <c r="M18" s="159">
        <f t="shared" si="0"/>
        <v>0</v>
      </c>
      <c r="N18" s="160">
        <f t="shared" si="1"/>
        <v>0</v>
      </c>
    </row>
    <row r="19" ht="15" spans="1:14">
      <c r="A19" s="121">
        <v>16</v>
      </c>
      <c r="B19" s="122" t="str">
        <f>VLOOKUP(A19,SECTIONS!$A$6:$B$44,2)</f>
        <v>Dominant Pied</v>
      </c>
      <c r="C19" s="115">
        <f>COUNTIF('Exhibitor entries'!$E$6:$E$155,$A19)</f>
        <v>0</v>
      </c>
      <c r="D19" s="116">
        <v>0</v>
      </c>
      <c r="E19" s="117">
        <f>COUNTIF('Exhibitor entries'!$E$157:$E$456,$A19)</f>
        <v>0</v>
      </c>
      <c r="F19" s="123">
        <v>0</v>
      </c>
      <c r="G19" s="119">
        <f>COUNTIF('Exhibitor entries'!$E$458:$E$857,$A19)</f>
        <v>1</v>
      </c>
      <c r="H19" s="124">
        <v>1</v>
      </c>
      <c r="I19" s="164">
        <f>COUNTIF('Exhibitor entries'!$E$859:$E$1558,$A19)</f>
        <v>1</v>
      </c>
      <c r="J19" s="163">
        <v>1</v>
      </c>
      <c r="K19" s="161"/>
      <c r="L19" s="162"/>
      <c r="M19" s="159">
        <f t="shared" si="0"/>
        <v>2</v>
      </c>
      <c r="N19" s="160">
        <f t="shared" si="1"/>
        <v>2</v>
      </c>
    </row>
    <row r="20" ht="15" spans="1:14">
      <c r="A20" s="121">
        <v>17</v>
      </c>
      <c r="B20" s="122" t="str">
        <f>VLOOKUP(A20,SECTIONS!$A$6:$B$44,2)</f>
        <v>Yellowface</v>
      </c>
      <c r="C20" s="115">
        <f>COUNTIF('Exhibitor entries'!$E$6:$E$155,$A20)</f>
        <v>0</v>
      </c>
      <c r="D20" s="116">
        <v>0</v>
      </c>
      <c r="E20" s="117">
        <f>COUNTIF('Exhibitor entries'!$E$157:$E$456,$A20)</f>
        <v>2</v>
      </c>
      <c r="F20" s="123">
        <v>1</v>
      </c>
      <c r="G20" s="119">
        <f>COUNTIF('Exhibitor entries'!$E$458:$E$857,$A20)</f>
        <v>9</v>
      </c>
      <c r="H20" s="124">
        <v>5</v>
      </c>
      <c r="I20" s="164">
        <f>COUNTIF('Exhibitor entries'!$E$859:$E$1558,$A20)</f>
        <v>3</v>
      </c>
      <c r="J20" s="163">
        <v>3</v>
      </c>
      <c r="K20" s="161"/>
      <c r="L20" s="162"/>
      <c r="M20" s="159">
        <f t="shared" si="0"/>
        <v>14</v>
      </c>
      <c r="N20" s="160">
        <f t="shared" si="1"/>
        <v>9</v>
      </c>
    </row>
    <row r="21" ht="15" spans="1:14">
      <c r="A21" s="121">
        <v>18</v>
      </c>
      <c r="B21" s="122" t="str">
        <f>VLOOKUP(A21,SECTIONS!$A$6:$B$44,2)</f>
        <v>Texas Clearbody</v>
      </c>
      <c r="C21" s="115">
        <f>COUNTIF('Exhibitor entries'!$E$6:$E$155,$A21)</f>
        <v>0</v>
      </c>
      <c r="D21" s="116">
        <v>0</v>
      </c>
      <c r="E21" s="117">
        <f>COUNTIF('Exhibitor entries'!$E$157:$E$456,$A21)</f>
        <v>1</v>
      </c>
      <c r="F21" s="123">
        <v>1</v>
      </c>
      <c r="G21" s="119">
        <f>COUNTIF('Exhibitor entries'!$E$458:$E$857,$A21)</f>
        <v>1</v>
      </c>
      <c r="H21" s="124">
        <v>1</v>
      </c>
      <c r="I21" s="164">
        <f>COUNTIF('Exhibitor entries'!$E$859:$E$1558,$A21)</f>
        <v>1</v>
      </c>
      <c r="J21" s="163">
        <v>1</v>
      </c>
      <c r="K21" s="161"/>
      <c r="L21" s="162"/>
      <c r="M21" s="159">
        <f t="shared" si="0"/>
        <v>3</v>
      </c>
      <c r="N21" s="160">
        <f t="shared" si="1"/>
        <v>3</v>
      </c>
    </row>
    <row r="22" ht="15" spans="1:14">
      <c r="A22" s="121">
        <v>19</v>
      </c>
      <c r="B22" s="122" t="str">
        <f>VLOOKUP(A22,SECTIONS!$A$6:$B$44,2)</f>
        <v>Yellow</v>
      </c>
      <c r="C22" s="115">
        <f>COUNTIF('Exhibitor entries'!$E$6:$E$155,$A22)</f>
        <v>0</v>
      </c>
      <c r="D22" s="116">
        <v>0</v>
      </c>
      <c r="E22" s="117">
        <f>COUNTIF('Exhibitor entries'!$E$157:$E$456,$A22)</f>
        <v>1</v>
      </c>
      <c r="F22" s="123">
        <v>1</v>
      </c>
      <c r="G22" s="119">
        <f>COUNTIF('Exhibitor entries'!$E$458:$E$857,$A22)</f>
        <v>1</v>
      </c>
      <c r="H22" s="124">
        <v>1</v>
      </c>
      <c r="I22" s="164">
        <f>COUNTIF('Exhibitor entries'!$E$859:$E$1558,$A22)</f>
        <v>1</v>
      </c>
      <c r="J22" s="163">
        <v>1</v>
      </c>
      <c r="K22" s="161"/>
      <c r="L22" s="162"/>
      <c r="M22" s="159">
        <f t="shared" si="0"/>
        <v>3</v>
      </c>
      <c r="N22" s="160">
        <f t="shared" si="1"/>
        <v>3</v>
      </c>
    </row>
    <row r="23" ht="15" spans="1:14">
      <c r="A23" s="121">
        <v>20</v>
      </c>
      <c r="B23" s="122" t="str">
        <f>VLOOKUP(A23,SECTIONS!$A$6:$B$44,2)</f>
        <v>White</v>
      </c>
      <c r="C23" s="115">
        <f>COUNTIF('Exhibitor entries'!$E$6:$E$155,$A23)</f>
        <v>0</v>
      </c>
      <c r="D23" s="116">
        <v>0</v>
      </c>
      <c r="E23" s="117">
        <f>COUNTIF('Exhibitor entries'!$E$157:$E$456,$A23)</f>
        <v>1</v>
      </c>
      <c r="F23" s="123">
        <v>1</v>
      </c>
      <c r="G23" s="119">
        <f>COUNTIF('Exhibitor entries'!$E$458:$E$857,$A23)</f>
        <v>2</v>
      </c>
      <c r="H23" s="124">
        <v>2</v>
      </c>
      <c r="I23" s="164">
        <f>COUNTIF('Exhibitor entries'!$E$859:$E$1558,$A23)</f>
        <v>4</v>
      </c>
      <c r="J23" s="163">
        <v>2</v>
      </c>
      <c r="K23" s="161"/>
      <c r="L23" s="162"/>
      <c r="M23" s="159">
        <f t="shared" si="0"/>
        <v>7</v>
      </c>
      <c r="N23" s="160">
        <f t="shared" si="1"/>
        <v>5</v>
      </c>
    </row>
    <row r="24" ht="15" spans="1:14">
      <c r="A24" s="121">
        <v>21</v>
      </c>
      <c r="B24" s="122" t="str">
        <f>VLOOKUP(A24,SECTIONS!$A$6:$B$44,2)</f>
        <v>Olive/Mauve</v>
      </c>
      <c r="C24" s="115">
        <f>COUNTIF('Exhibitor entries'!$E$6:$E$155,$A24)</f>
        <v>0</v>
      </c>
      <c r="D24" s="116">
        <v>0</v>
      </c>
      <c r="E24" s="117">
        <f>COUNTIF('Exhibitor entries'!$E$157:$E$456,$A24)</f>
        <v>0</v>
      </c>
      <c r="F24" s="123">
        <v>0</v>
      </c>
      <c r="G24" s="119">
        <f>COUNTIF('Exhibitor entries'!$E$458:$E$857,$A24)</f>
        <v>1</v>
      </c>
      <c r="H24" s="124">
        <v>1</v>
      </c>
      <c r="I24" s="164">
        <f>COUNTIF('Exhibitor entries'!$E$859:$E$1558,$A24)</f>
        <v>2</v>
      </c>
      <c r="J24" s="163">
        <v>1</v>
      </c>
      <c r="K24" s="161"/>
      <c r="L24" s="162"/>
      <c r="M24" s="159">
        <f t="shared" si="0"/>
        <v>3</v>
      </c>
      <c r="N24" s="160">
        <f t="shared" si="1"/>
        <v>2</v>
      </c>
    </row>
    <row r="25" ht="15" spans="1:14">
      <c r="A25" s="121">
        <v>22</v>
      </c>
      <c r="B25" s="122" t="str">
        <f>VLOOKUP(A25,SECTIONS!$A$6:$B$44,2)</f>
        <v>Violet</v>
      </c>
      <c r="C25" s="115">
        <f>COUNTIF('Exhibitor entries'!$E$6:$E$155,$A25)</f>
        <v>0</v>
      </c>
      <c r="D25" s="116">
        <v>0</v>
      </c>
      <c r="E25" s="117">
        <f>COUNTIF('Exhibitor entries'!$E$157:$E$456,$A25)</f>
        <v>2</v>
      </c>
      <c r="F25" s="123">
        <v>2</v>
      </c>
      <c r="G25" s="119">
        <f>COUNTIF('Exhibitor entries'!$E$458:$E$857,$A25)</f>
        <v>0</v>
      </c>
      <c r="H25" s="124">
        <v>0</v>
      </c>
      <c r="I25" s="164">
        <f>COUNTIF('Exhibitor entries'!$E$859:$E$1558,$A25)</f>
        <v>4</v>
      </c>
      <c r="J25" s="163">
        <v>3</v>
      </c>
      <c r="K25" s="161"/>
      <c r="L25" s="162"/>
      <c r="M25" s="159">
        <f t="shared" si="0"/>
        <v>6</v>
      </c>
      <c r="N25" s="160">
        <f t="shared" si="1"/>
        <v>5</v>
      </c>
    </row>
    <row r="26" ht="15" spans="1:14">
      <c r="A26" s="121">
        <v>23</v>
      </c>
      <c r="B26" s="122" t="str">
        <f>VLOOKUP(A26,SECTIONS!$A$6:$B$44,2)</f>
        <v>AOV</v>
      </c>
      <c r="C26" s="115">
        <f>COUNTIF('Exhibitor entries'!$E$6:$E$155,$A26)</f>
        <v>0</v>
      </c>
      <c r="D26" s="116">
        <v>0</v>
      </c>
      <c r="E26" s="117">
        <f>COUNTIF('Exhibitor entries'!$E$157:$E$456,$A26)</f>
        <v>0</v>
      </c>
      <c r="F26" s="123">
        <v>0</v>
      </c>
      <c r="G26" s="119">
        <f>COUNTIF('Exhibitor entries'!$E$458:$E$857,$A26)</f>
        <v>1</v>
      </c>
      <c r="H26" s="124">
        <v>1</v>
      </c>
      <c r="I26" s="164">
        <f>COUNTIF('Exhibitor entries'!$E$859:$E$1558,$A26)</f>
        <v>0</v>
      </c>
      <c r="J26" s="163">
        <v>0</v>
      </c>
      <c r="K26" s="161"/>
      <c r="L26" s="162"/>
      <c r="M26" s="159">
        <f t="shared" si="0"/>
        <v>1</v>
      </c>
      <c r="N26" s="160">
        <f t="shared" si="1"/>
        <v>1</v>
      </c>
    </row>
    <row r="27" ht="15" spans="1:14">
      <c r="A27" s="121">
        <v>24</v>
      </c>
      <c r="B27" s="125" t="str">
        <f>VLOOKUP(A27,SECTIONS!$A$6:$B$44,2)</f>
        <v>Clearwing</v>
      </c>
      <c r="C27" s="126"/>
      <c r="D27" s="127"/>
      <c r="E27" s="126"/>
      <c r="F27" s="127"/>
      <c r="G27" s="126"/>
      <c r="H27" s="127"/>
      <c r="I27" s="126"/>
      <c r="J27" s="165"/>
      <c r="K27" s="166">
        <f>COUNTIF('Exhibitor entries'!$E$1560:$E$2059,$A27)</f>
        <v>4</v>
      </c>
      <c r="L27" s="167">
        <v>4</v>
      </c>
      <c r="M27" s="159">
        <f t="shared" ref="M27:M31" si="2">+K27</f>
        <v>4</v>
      </c>
      <c r="N27" s="159">
        <f t="shared" ref="N27:N31" si="3">+L27</f>
        <v>4</v>
      </c>
    </row>
    <row r="28" ht="15" spans="1:14">
      <c r="A28" s="121">
        <v>25</v>
      </c>
      <c r="B28" s="125" t="str">
        <f>VLOOKUP(A28,SECTIONS!$A$6:$B$44,2)</f>
        <v>Greywing</v>
      </c>
      <c r="C28" s="128"/>
      <c r="D28" s="129"/>
      <c r="E28" s="128"/>
      <c r="F28" s="129"/>
      <c r="G28" s="128"/>
      <c r="H28" s="129"/>
      <c r="I28" s="128"/>
      <c r="J28" s="168"/>
      <c r="K28" s="169">
        <f>COUNTIF('Exhibitor entries'!$E$1560:$E$2059,$A28)</f>
        <v>4</v>
      </c>
      <c r="L28" s="170">
        <v>1</v>
      </c>
      <c r="M28" s="159">
        <f t="shared" si="2"/>
        <v>4</v>
      </c>
      <c r="N28" s="159">
        <f t="shared" si="3"/>
        <v>1</v>
      </c>
    </row>
    <row r="29" ht="15" spans="1:14">
      <c r="A29" s="121">
        <v>26</v>
      </c>
      <c r="B29" s="125" t="str">
        <f>VLOOKUP(A29,SECTIONS!$A$6:$B$44,2)</f>
        <v>Full Body Colored Greywing</v>
      </c>
      <c r="C29" s="128"/>
      <c r="D29" s="129"/>
      <c r="E29" s="128"/>
      <c r="F29" s="129"/>
      <c r="G29" s="128"/>
      <c r="H29" s="129"/>
      <c r="I29" s="128"/>
      <c r="J29" s="168"/>
      <c r="K29" s="169">
        <f>COUNTIF('Exhibitor entries'!$E$1560:$E$2059,$A29)</f>
        <v>1</v>
      </c>
      <c r="L29" s="170">
        <v>1</v>
      </c>
      <c r="M29" s="159">
        <f t="shared" si="2"/>
        <v>1</v>
      </c>
      <c r="N29" s="159">
        <f t="shared" si="3"/>
        <v>1</v>
      </c>
    </row>
    <row r="30" ht="15" spans="1:14">
      <c r="A30" s="121">
        <v>27</v>
      </c>
      <c r="B30" s="125" t="str">
        <f>VLOOKUP(A30,SECTIONS!$A$6:$B$44,2)</f>
        <v>Rainbow</v>
      </c>
      <c r="C30" s="130"/>
      <c r="D30" s="131"/>
      <c r="E30" s="130"/>
      <c r="F30" s="131"/>
      <c r="G30" s="130"/>
      <c r="H30" s="131"/>
      <c r="I30" s="130"/>
      <c r="J30" s="171"/>
      <c r="K30" s="169">
        <f>COUNTIF('Exhibitor entries'!$E$1560:$E$2059,$A30)</f>
        <v>0</v>
      </c>
      <c r="L30" s="170">
        <v>0</v>
      </c>
      <c r="M30" s="159">
        <f t="shared" si="2"/>
        <v>0</v>
      </c>
      <c r="N30" s="159">
        <f t="shared" si="3"/>
        <v>0</v>
      </c>
    </row>
    <row r="31" ht="15" spans="1:14">
      <c r="A31" s="121">
        <v>28</v>
      </c>
      <c r="B31" s="125" t="str">
        <f>VLOOKUP(A31,SECTIONS!$A$6:$B$44,2)</f>
        <v>Recessive Pied</v>
      </c>
      <c r="C31" s="130"/>
      <c r="D31" s="131"/>
      <c r="E31" s="130"/>
      <c r="F31" s="131"/>
      <c r="G31" s="130"/>
      <c r="H31" s="131"/>
      <c r="I31" s="130"/>
      <c r="J31" s="171"/>
      <c r="K31" s="166">
        <f>COUNTIF('Exhibitor entries'!$E$1560:$E$2059,$A31)</f>
        <v>4</v>
      </c>
      <c r="L31" s="170">
        <v>4</v>
      </c>
      <c r="M31" s="159">
        <f t="shared" si="2"/>
        <v>4</v>
      </c>
      <c r="N31" s="159">
        <f t="shared" si="3"/>
        <v>4</v>
      </c>
    </row>
    <row r="32" ht="15" spans="1:14">
      <c r="A32" s="121">
        <v>29</v>
      </c>
      <c r="B32" s="125" t="str">
        <f>VLOOKUP(A32,SECTIONS!$A$6:$B$44,2)</f>
        <v>Dutch Pied &amp; Clearflighted Pied</v>
      </c>
      <c r="C32" s="130"/>
      <c r="D32" s="131"/>
      <c r="E32" s="130"/>
      <c r="F32" s="131"/>
      <c r="G32" s="130"/>
      <c r="H32" s="131"/>
      <c r="I32" s="130"/>
      <c r="J32" s="171"/>
      <c r="K32" s="169">
        <f>COUNTIF('Exhibitor entries'!$E$1560:$E$2059,$A32)</f>
        <v>1</v>
      </c>
      <c r="L32" s="170">
        <v>1</v>
      </c>
      <c r="M32" s="159">
        <f t="shared" ref="M32:M41" si="4">+K32</f>
        <v>1</v>
      </c>
      <c r="N32" s="159">
        <f t="shared" ref="N32:N41" si="5">+L32</f>
        <v>1</v>
      </c>
    </row>
    <row r="33" ht="15" spans="1:14">
      <c r="A33" s="121">
        <v>30</v>
      </c>
      <c r="B33" s="125" t="str">
        <f>VLOOKUP(A33,SECTIONS!$A$6:$B$44,2)</f>
        <v>Frosted Pied</v>
      </c>
      <c r="C33" s="130"/>
      <c r="D33" s="131"/>
      <c r="E33" s="130"/>
      <c r="F33" s="131"/>
      <c r="G33" s="130"/>
      <c r="H33" s="131"/>
      <c r="I33" s="130"/>
      <c r="J33" s="171"/>
      <c r="K33" s="169">
        <f>COUNTIF('Exhibitor entries'!$E$1560:$E$2059,$A33)</f>
        <v>4</v>
      </c>
      <c r="L33" s="170">
        <v>3</v>
      </c>
      <c r="M33" s="159">
        <f t="shared" si="4"/>
        <v>4</v>
      </c>
      <c r="N33" s="159">
        <f t="shared" si="5"/>
        <v>3</v>
      </c>
    </row>
    <row r="34" ht="15" spans="1:14">
      <c r="A34" s="121">
        <v>31</v>
      </c>
      <c r="B34" s="125" t="str">
        <f>VLOOKUP(A34,SECTIONS!$A$6:$B$44,2)</f>
        <v>Dark-Eyed Clear</v>
      </c>
      <c r="C34" s="130"/>
      <c r="D34" s="131"/>
      <c r="E34" s="130"/>
      <c r="F34" s="131"/>
      <c r="G34" s="130"/>
      <c r="H34" s="131"/>
      <c r="I34" s="130"/>
      <c r="J34" s="171"/>
      <c r="K34" s="169">
        <f>COUNTIF('Exhibitor entries'!$E$1560:$E$2059,$A34)</f>
        <v>3</v>
      </c>
      <c r="L34" s="170">
        <v>3</v>
      </c>
      <c r="M34" s="159">
        <f t="shared" si="4"/>
        <v>3</v>
      </c>
      <c r="N34" s="159">
        <f t="shared" si="5"/>
        <v>3</v>
      </c>
    </row>
    <row r="35" ht="15" spans="1:14">
      <c r="A35" s="121">
        <v>32</v>
      </c>
      <c r="B35" s="125" t="str">
        <f>VLOOKUP(A35,SECTIONS!$A$6:$B$44,2)</f>
        <v>Fallow</v>
      </c>
      <c r="C35" s="130"/>
      <c r="D35" s="131"/>
      <c r="E35" s="130"/>
      <c r="F35" s="131"/>
      <c r="G35" s="130"/>
      <c r="H35" s="131"/>
      <c r="I35" s="130"/>
      <c r="J35" s="171"/>
      <c r="K35" s="169">
        <f>COUNTIF('Exhibitor entries'!$E$1560:$E$2059,$A35)</f>
        <v>3</v>
      </c>
      <c r="L35" s="170">
        <v>1</v>
      </c>
      <c r="M35" s="159">
        <f t="shared" si="4"/>
        <v>3</v>
      </c>
      <c r="N35" s="159">
        <f t="shared" si="5"/>
        <v>1</v>
      </c>
    </row>
    <row r="36" ht="15" spans="1:14">
      <c r="A36" s="121">
        <v>33</v>
      </c>
      <c r="B36" s="125" t="str">
        <f>VLOOKUP(A36,SECTIONS!$A$6:$B$44,2)</f>
        <v>Lacewing</v>
      </c>
      <c r="C36" s="130"/>
      <c r="D36" s="131"/>
      <c r="E36" s="130"/>
      <c r="F36" s="131"/>
      <c r="G36" s="130"/>
      <c r="H36" s="131"/>
      <c r="I36" s="130"/>
      <c r="J36" s="171"/>
      <c r="K36" s="169">
        <f>COUNTIF('Exhibitor entries'!$E$1560:$E$2059,$A36)</f>
        <v>6</v>
      </c>
      <c r="L36" s="170">
        <v>4</v>
      </c>
      <c r="M36" s="159">
        <f t="shared" si="4"/>
        <v>6</v>
      </c>
      <c r="N36" s="159">
        <f t="shared" si="5"/>
        <v>4</v>
      </c>
    </row>
    <row r="37" ht="15" spans="1:14">
      <c r="A37" s="121">
        <v>34</v>
      </c>
      <c r="B37" s="125" t="str">
        <f>VLOOKUP(A37,SECTIONS!$A$6:$B$44,2)</f>
        <v>Crested</v>
      </c>
      <c r="C37" s="130"/>
      <c r="D37" s="131"/>
      <c r="E37" s="130"/>
      <c r="F37" s="131"/>
      <c r="G37" s="130"/>
      <c r="H37" s="131"/>
      <c r="I37" s="130"/>
      <c r="J37" s="171"/>
      <c r="K37" s="169">
        <f>COUNTIF('Exhibitor entries'!$E$1560:$E$2059,$A37)</f>
        <v>4</v>
      </c>
      <c r="L37" s="170">
        <v>1</v>
      </c>
      <c r="M37" s="159">
        <f t="shared" si="4"/>
        <v>4</v>
      </c>
      <c r="N37" s="159">
        <f t="shared" si="5"/>
        <v>1</v>
      </c>
    </row>
    <row r="38" ht="15" spans="1:14">
      <c r="A38" s="121">
        <v>35</v>
      </c>
      <c r="B38" s="125" t="str">
        <f>VLOOKUP(A38,SECTIONS!$A$6:$B$44,2)</f>
        <v>Double Factor Anthracite</v>
      </c>
      <c r="C38" s="130"/>
      <c r="D38" s="131"/>
      <c r="E38" s="130"/>
      <c r="F38" s="131"/>
      <c r="G38" s="130"/>
      <c r="H38" s="131"/>
      <c r="I38" s="130"/>
      <c r="J38" s="171"/>
      <c r="K38" s="169">
        <f>COUNTIF('Exhibitor entries'!$E$1560:$E$2059,$A38)</f>
        <v>0</v>
      </c>
      <c r="L38" s="170">
        <v>0</v>
      </c>
      <c r="M38" s="159">
        <f t="shared" si="4"/>
        <v>0</v>
      </c>
      <c r="N38" s="159">
        <f t="shared" si="5"/>
        <v>0</v>
      </c>
    </row>
    <row r="39" ht="15" spans="1:14">
      <c r="A39" s="121">
        <v>36</v>
      </c>
      <c r="B39" s="125" t="str">
        <f>VLOOKUP(A39,SECTIONS!$A$6:$B$44,2)</f>
        <v>Slate</v>
      </c>
      <c r="C39" s="130"/>
      <c r="D39" s="131"/>
      <c r="E39" s="130"/>
      <c r="F39" s="131"/>
      <c r="G39" s="130"/>
      <c r="H39" s="131"/>
      <c r="I39" s="130"/>
      <c r="J39" s="171"/>
      <c r="K39" s="169">
        <f>COUNTIF('Exhibitor entries'!$E$1560:$E$2059,$A39)</f>
        <v>1</v>
      </c>
      <c r="L39" s="170">
        <v>1</v>
      </c>
      <c r="M39" s="159">
        <f t="shared" si="4"/>
        <v>1</v>
      </c>
      <c r="N39" s="159">
        <f t="shared" si="5"/>
        <v>1</v>
      </c>
    </row>
    <row r="40" ht="15" spans="1:14">
      <c r="A40" s="121">
        <v>37</v>
      </c>
      <c r="B40" s="125" t="str">
        <f>VLOOKUP(A40,SECTIONS!$A$6:$B$44,2)</f>
        <v>Easley Clearbody</v>
      </c>
      <c r="C40" s="130"/>
      <c r="D40" s="131"/>
      <c r="E40" s="130"/>
      <c r="F40" s="131"/>
      <c r="G40" s="130"/>
      <c r="H40" s="131"/>
      <c r="I40" s="130"/>
      <c r="J40" s="171"/>
      <c r="K40" s="169">
        <f>COUNTIF('Exhibitor entries'!$E$1560:$E$2059,$A40)</f>
        <v>1</v>
      </c>
      <c r="L40" s="170">
        <v>1</v>
      </c>
      <c r="M40" s="159">
        <f t="shared" si="4"/>
        <v>1</v>
      </c>
      <c r="N40" s="159">
        <f t="shared" si="5"/>
        <v>1</v>
      </c>
    </row>
    <row r="41" ht="15" spans="1:14">
      <c r="A41" s="121">
        <v>38</v>
      </c>
      <c r="B41" s="125" t="str">
        <f>VLOOKUP(A41,SECTIONS!$A$6:$B$44,2)</f>
        <v>AORV</v>
      </c>
      <c r="C41" s="132"/>
      <c r="D41" s="133"/>
      <c r="E41" s="132"/>
      <c r="F41" s="133"/>
      <c r="G41" s="132"/>
      <c r="H41" s="133"/>
      <c r="I41" s="132"/>
      <c r="J41" s="172"/>
      <c r="K41" s="169">
        <f>COUNTIF('Exhibitor entries'!$E$1560:$E$2059,$A41)</f>
        <v>0</v>
      </c>
      <c r="L41" s="170">
        <v>0</v>
      </c>
      <c r="M41" s="159">
        <f t="shared" si="4"/>
        <v>0</v>
      </c>
      <c r="N41" s="159">
        <f t="shared" si="5"/>
        <v>0</v>
      </c>
    </row>
    <row r="42" ht="15.75" spans="1:14">
      <c r="A42" s="134"/>
      <c r="B42" s="135" t="s">
        <v>515</v>
      </c>
      <c r="C42" s="136">
        <f>SUM(C4:C26)</f>
        <v>0</v>
      </c>
      <c r="D42" s="137">
        <v>0</v>
      </c>
      <c r="E42" s="136">
        <f>SUM(E4:E26)</f>
        <v>36</v>
      </c>
      <c r="F42" s="137">
        <v>9</v>
      </c>
      <c r="G42" s="136">
        <f>SUM(G4:G26)</f>
        <v>64</v>
      </c>
      <c r="H42" s="137">
        <v>7</v>
      </c>
      <c r="I42" s="136">
        <f>SUM(I4:I26)</f>
        <v>74</v>
      </c>
      <c r="J42" s="137">
        <v>6</v>
      </c>
      <c r="K42" s="173">
        <f>SUM(K27:K41)</f>
        <v>36</v>
      </c>
      <c r="L42" s="174">
        <v>13</v>
      </c>
      <c r="M42" s="159">
        <f>SUM(M4:M41)</f>
        <v>210</v>
      </c>
      <c r="N42" s="175">
        <f>SUM(IF(FREQUENCY('Exhibitor entries'!$C$6:$C$2059,'Exhibitor entries'!$C$6:$C$2059)&gt;0,1))</f>
        <v>22</v>
      </c>
    </row>
    <row r="43" customHeight="1" spans="3:14">
      <c r="C43" s="138" t="s">
        <v>518</v>
      </c>
      <c r="D43" s="138"/>
      <c r="E43" s="139"/>
      <c r="F43" s="139"/>
      <c r="G43" s="139"/>
      <c r="H43" s="139"/>
      <c r="I43" s="139"/>
      <c r="J43" s="139"/>
      <c r="K43" s="139"/>
      <c r="L43" s="139"/>
      <c r="M43" s="139"/>
      <c r="N43" s="139"/>
    </row>
    <row r="44" ht="13.5" customHeight="1" spans="3:14">
      <c r="C44" s="140"/>
      <c r="D44" s="140"/>
      <c r="E44" s="141"/>
      <c r="F44" s="141"/>
      <c r="G44" s="141"/>
      <c r="H44" s="141"/>
      <c r="I44" s="141"/>
      <c r="J44" s="141"/>
      <c r="K44" s="141"/>
      <c r="L44" s="141"/>
      <c r="M44" s="141"/>
      <c r="N44" s="141"/>
    </row>
    <row r="45" ht="15" spans="2:12">
      <c r="B45" s="142" t="s">
        <v>519</v>
      </c>
      <c r="C45" s="106" t="s">
        <v>515</v>
      </c>
      <c r="D45" s="105"/>
      <c r="E45" s="143"/>
      <c r="F45" s="143"/>
      <c r="G45" s="143"/>
      <c r="H45" s="143"/>
      <c r="I45" s="143"/>
      <c r="J45" s="143"/>
      <c r="K45" s="143"/>
      <c r="L45" s="143"/>
    </row>
    <row r="46" ht="15.75" spans="2:12">
      <c r="B46" s="144"/>
      <c r="C46" s="110" t="s">
        <v>516</v>
      </c>
      <c r="D46" s="111" t="s">
        <v>517</v>
      </c>
      <c r="E46" s="145"/>
      <c r="F46" s="145"/>
      <c r="G46" s="146"/>
      <c r="H46" s="145"/>
      <c r="I46" s="145"/>
      <c r="J46" s="145"/>
      <c r="K46" s="145"/>
      <c r="L46" s="145"/>
    </row>
    <row r="47" ht="15" spans="2:12">
      <c r="B47" s="147" t="s">
        <v>520</v>
      </c>
      <c r="C47" s="148">
        <f>I42</f>
        <v>74</v>
      </c>
      <c r="D47" s="149">
        <f>J42</f>
        <v>6</v>
      </c>
      <c r="E47" s="145"/>
      <c r="F47" s="145"/>
      <c r="G47" s="145"/>
      <c r="H47" s="145"/>
      <c r="I47" s="145"/>
      <c r="J47" s="145"/>
      <c r="K47" s="145"/>
      <c r="L47" s="145"/>
    </row>
    <row r="48" ht="15" spans="2:12">
      <c r="B48" s="147" t="s">
        <v>512</v>
      </c>
      <c r="C48" s="148">
        <f>G42</f>
        <v>64</v>
      </c>
      <c r="D48" s="149">
        <f>H42</f>
        <v>7</v>
      </c>
      <c r="E48" s="145"/>
      <c r="F48" s="145"/>
      <c r="G48" s="145"/>
      <c r="H48" s="145"/>
      <c r="I48" s="145"/>
      <c r="J48" s="145"/>
      <c r="K48" s="145"/>
      <c r="L48" s="145"/>
    </row>
    <row r="49" ht="15" spans="2:12">
      <c r="B49" s="147" t="s">
        <v>511</v>
      </c>
      <c r="C49" s="148">
        <f>E42</f>
        <v>36</v>
      </c>
      <c r="D49" s="149">
        <f>F42</f>
        <v>9</v>
      </c>
      <c r="E49" s="145"/>
      <c r="F49" s="145"/>
      <c r="G49" s="145"/>
      <c r="H49" s="145"/>
      <c r="I49" s="145"/>
      <c r="J49" s="145"/>
      <c r="K49" s="145"/>
      <c r="L49" s="145"/>
    </row>
    <row r="50" ht="15" spans="2:12">
      <c r="B50" s="147" t="s">
        <v>510</v>
      </c>
      <c r="C50" s="148">
        <f>C42</f>
        <v>0</v>
      </c>
      <c r="D50" s="149">
        <f>D42</f>
        <v>0</v>
      </c>
      <c r="E50" s="145"/>
      <c r="F50" s="145"/>
      <c r="G50" s="145"/>
      <c r="H50" s="145"/>
      <c r="I50" s="145"/>
      <c r="J50" s="145"/>
      <c r="K50" s="145"/>
      <c r="L50" s="145"/>
    </row>
    <row r="51" ht="15" spans="2:12">
      <c r="B51" s="147" t="s">
        <v>514</v>
      </c>
      <c r="C51" s="148">
        <f>K42</f>
        <v>36</v>
      </c>
      <c r="D51" s="149">
        <f>L42</f>
        <v>13</v>
      </c>
      <c r="E51" s="145"/>
      <c r="F51" s="145"/>
      <c r="G51" s="145"/>
      <c r="H51" s="145"/>
      <c r="I51" s="145"/>
      <c r="J51" s="145"/>
      <c r="K51" s="145"/>
      <c r="L51" s="145"/>
    </row>
    <row r="52" ht="15.75" spans="2:12">
      <c r="B52" s="150" t="s">
        <v>515</v>
      </c>
      <c r="C52" s="151">
        <f>SUM(C47:C51)</f>
        <v>210</v>
      </c>
      <c r="D52" s="151">
        <f>SUM(IF(FREQUENCY('Exhibitor entries'!$C$6:$C$2059,'Exhibitor entries'!$C$6:$C$2059)&gt;0,1))</f>
        <v>22</v>
      </c>
      <c r="E52" s="145"/>
      <c r="F52" s="145"/>
      <c r="G52" s="145"/>
      <c r="H52" s="145"/>
      <c r="I52" s="145"/>
      <c r="J52" s="145"/>
      <c r="K52" s="145"/>
      <c r="L52" s="145"/>
    </row>
  </sheetData>
  <sheetProtection sheet="1" objects="1" scenarios="1"/>
  <customSheetViews>
    <customSheetView guid="{78373ED7-4C47-4367-9660-A255352D226C}" scale="75" showGridLines="0" showRuler="0" topLeftCell="A10">
      <selection activeCell="H28" sqref="H28"/>
      <pageMargins left="0.75" right="0.75" top="1" bottom="1" header="0.5" footer="0.5"/>
      <headerFooter alignWithMargins="0"/>
    </customSheetView>
  </customSheetViews>
  <mergeCells count="12">
    <mergeCell ref="C1:N1"/>
    <mergeCell ref="C2:D2"/>
    <mergeCell ref="E2:F2"/>
    <mergeCell ref="G2:H2"/>
    <mergeCell ref="I2:J2"/>
    <mergeCell ref="K2:L2"/>
    <mergeCell ref="M2:N2"/>
    <mergeCell ref="C45:D45"/>
    <mergeCell ref="E45:F45"/>
    <mergeCell ref="G45:H45"/>
    <mergeCell ref="I45:J45"/>
    <mergeCell ref="C43:D44"/>
  </mergeCells>
  <pageMargins left="0.75" right="0.75" top="1" bottom="1" header="0.5" footer="0.5"/>
  <pageSetup paperSize="1" scale="47" orientation="landscape" horizontalDpi="300" verticalDpi="300"/>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380"/>
  <sheetViews>
    <sheetView topLeftCell="A361" workbookViewId="0">
      <selection activeCell="I372" sqref="I372"/>
    </sheetView>
  </sheetViews>
  <sheetFormatPr defaultColWidth="9" defaultRowHeight="12.75"/>
  <cols>
    <col min="1" max="1" width="3.71428571428571" customWidth="1"/>
    <col min="2" max="2" width="43.7142857142857" customWidth="1"/>
    <col min="5" max="5" width="13.2857142857143" customWidth="1"/>
    <col min="6" max="6" width="10.4285714285714" customWidth="1"/>
    <col min="7" max="7" width="11.5714285714286" customWidth="1"/>
    <col min="9" max="9" width="32.1428571428571" customWidth="1"/>
    <col min="10" max="15" width="18.2857142857143" customWidth="1"/>
  </cols>
  <sheetData>
    <row r="1" ht="20.25" spans="1:15">
      <c r="A1" s="64">
        <v>1</v>
      </c>
      <c r="B1" s="65" t="str">
        <f>VLOOKUP($A1,SECTIONS!$A$6:$B$44,2)</f>
        <v>Light Green</v>
      </c>
      <c r="C1" s="66" t="s">
        <v>521</v>
      </c>
      <c r="D1" s="66" t="s">
        <v>522</v>
      </c>
      <c r="E1" s="66" t="s">
        <v>523</v>
      </c>
      <c r="F1" s="66" t="s">
        <v>524</v>
      </c>
      <c r="G1" s="67" t="s">
        <v>525</v>
      </c>
      <c r="I1" s="84" t="s">
        <v>526</v>
      </c>
      <c r="J1" s="85"/>
      <c r="K1" s="85"/>
      <c r="L1" s="85"/>
      <c r="M1" s="85"/>
      <c r="N1" s="85"/>
      <c r="O1" s="86"/>
    </row>
    <row r="2" ht="15" customHeight="1" spans="1:15">
      <c r="A2" s="68" t="s">
        <v>527</v>
      </c>
      <c r="B2" s="69"/>
      <c r="C2" s="70"/>
      <c r="D2" s="70">
        <v>234</v>
      </c>
      <c r="E2" s="70">
        <v>8</v>
      </c>
      <c r="F2" s="70">
        <v>400</v>
      </c>
      <c r="G2" s="71">
        <v>400</v>
      </c>
      <c r="I2" s="87"/>
      <c r="J2" s="88" t="s">
        <v>528</v>
      </c>
      <c r="K2" s="88" t="s">
        <v>521</v>
      </c>
      <c r="L2" s="88" t="s">
        <v>522</v>
      </c>
      <c r="M2" s="88" t="s">
        <v>523</v>
      </c>
      <c r="N2" s="89" t="s">
        <v>524</v>
      </c>
      <c r="O2" s="90" t="s">
        <v>529</v>
      </c>
    </row>
    <row r="3" ht="15.75" spans="1:15">
      <c r="A3" s="72" t="s">
        <v>530</v>
      </c>
      <c r="B3" s="73"/>
      <c r="C3" s="74"/>
      <c r="D3" s="74"/>
      <c r="E3" s="74"/>
      <c r="F3" s="74"/>
      <c r="G3" s="75"/>
      <c r="I3" s="91" t="s">
        <v>531</v>
      </c>
      <c r="J3" s="92"/>
      <c r="K3" s="92"/>
      <c r="L3" s="92">
        <v>234</v>
      </c>
      <c r="M3" s="92">
        <v>41</v>
      </c>
      <c r="N3" s="93">
        <v>468</v>
      </c>
      <c r="O3" s="94">
        <v>468</v>
      </c>
    </row>
    <row r="4" ht="15.75" spans="1:15">
      <c r="A4" s="72" t="s">
        <v>532</v>
      </c>
      <c r="B4" s="73"/>
      <c r="C4" s="74"/>
      <c r="D4" s="74"/>
      <c r="E4" s="74"/>
      <c r="F4" s="74"/>
      <c r="G4" s="75"/>
      <c r="I4" s="91" t="s">
        <v>533</v>
      </c>
      <c r="J4" s="92"/>
      <c r="K4" s="92"/>
      <c r="L4" s="92">
        <v>225</v>
      </c>
      <c r="M4" s="92">
        <v>35</v>
      </c>
      <c r="N4" s="93">
        <v>414</v>
      </c>
      <c r="O4" s="94">
        <v>414</v>
      </c>
    </row>
    <row r="5" ht="15.75" spans="1:15">
      <c r="A5" s="72" t="s">
        <v>534</v>
      </c>
      <c r="B5" s="73"/>
      <c r="C5" s="70"/>
      <c r="D5" s="70"/>
      <c r="E5" s="70"/>
      <c r="F5" s="70"/>
      <c r="G5" s="75"/>
      <c r="I5" s="91" t="s">
        <v>535</v>
      </c>
      <c r="J5" s="92"/>
      <c r="K5" s="92"/>
      <c r="L5" s="92">
        <v>225</v>
      </c>
      <c r="M5" s="92">
        <v>51</v>
      </c>
      <c r="N5" s="93">
        <v>406</v>
      </c>
      <c r="O5" s="94">
        <v>406</v>
      </c>
    </row>
    <row r="6" ht="15.75" spans="1:15">
      <c r="A6" s="72" t="s">
        <v>536</v>
      </c>
      <c r="B6" s="73"/>
      <c r="C6" s="70"/>
      <c r="D6" s="70"/>
      <c r="E6" s="70"/>
      <c r="F6" s="70"/>
      <c r="G6" s="75"/>
      <c r="I6" s="91" t="s">
        <v>537</v>
      </c>
      <c r="J6" s="92"/>
      <c r="K6" s="92"/>
      <c r="L6" s="92">
        <v>229</v>
      </c>
      <c r="M6" s="92"/>
      <c r="N6" s="93"/>
      <c r="O6" s="94"/>
    </row>
    <row r="7" ht="15.75" spans="1:15">
      <c r="A7" s="72" t="s">
        <v>538</v>
      </c>
      <c r="B7" s="73"/>
      <c r="C7" s="70"/>
      <c r="D7" s="70"/>
      <c r="E7" s="70"/>
      <c r="F7" s="70"/>
      <c r="G7" s="75"/>
      <c r="I7" s="95" t="s">
        <v>539</v>
      </c>
      <c r="J7" s="92"/>
      <c r="K7" s="92"/>
      <c r="L7" s="92">
        <v>182</v>
      </c>
      <c r="M7" s="92">
        <v>8</v>
      </c>
      <c r="N7" s="93">
        <v>433</v>
      </c>
      <c r="O7" s="94">
        <v>433</v>
      </c>
    </row>
    <row r="8" ht="15.75" spans="1:15">
      <c r="A8" s="72" t="s">
        <v>540</v>
      </c>
      <c r="B8" s="73"/>
      <c r="C8" s="70"/>
      <c r="D8" s="70"/>
      <c r="E8" s="70"/>
      <c r="F8" s="70"/>
      <c r="G8" s="75"/>
      <c r="I8" s="95" t="s">
        <v>541</v>
      </c>
      <c r="J8" s="92"/>
      <c r="K8" s="92"/>
      <c r="L8" s="92">
        <v>231</v>
      </c>
      <c r="M8" s="92">
        <v>51</v>
      </c>
      <c r="N8" s="93">
        <v>400</v>
      </c>
      <c r="O8" s="94">
        <v>400</v>
      </c>
    </row>
    <row r="9" ht="16.5" spans="1:15">
      <c r="A9" s="76" t="s">
        <v>542</v>
      </c>
      <c r="B9" s="77"/>
      <c r="C9" s="78"/>
      <c r="D9" s="78"/>
      <c r="E9" s="78"/>
      <c r="F9" s="78"/>
      <c r="G9" s="79" t="s">
        <v>518</v>
      </c>
      <c r="I9" s="95" t="s">
        <v>543</v>
      </c>
      <c r="J9" s="92"/>
      <c r="K9" s="92"/>
      <c r="L9" s="92">
        <v>216</v>
      </c>
      <c r="M9" s="92">
        <v>30</v>
      </c>
      <c r="N9" s="93">
        <v>403</v>
      </c>
      <c r="O9" s="94">
        <v>403</v>
      </c>
    </row>
    <row r="10" ht="17.25" spans="1:15">
      <c r="A10" s="80" t="s">
        <v>544</v>
      </c>
      <c r="B10" s="81"/>
      <c r="C10" s="82">
        <f>VLOOKUP($A1,'COMPOSITE FORM'!$A$4:$N$41,3)</f>
        <v>0</v>
      </c>
      <c r="D10" s="82">
        <f>VLOOKUP($A1,'COMPOSITE FORM'!$A$4:$N$41,5)</f>
        <v>5</v>
      </c>
      <c r="E10" s="82">
        <f>VLOOKUP($A1,'COMPOSITE FORM'!$A$4:$N$41,7)</f>
        <v>9</v>
      </c>
      <c r="F10" s="82">
        <f>VLOOKUP($A1,'COMPOSITE FORM'!$A$4:$N$41,9)</f>
        <v>5</v>
      </c>
      <c r="G10" s="83">
        <f>VLOOKUP($A1,'COMPOSITE FORM'!$A$4:$N$41,13)</f>
        <v>19</v>
      </c>
      <c r="I10" s="95" t="s">
        <v>545</v>
      </c>
      <c r="J10" s="92"/>
      <c r="K10" s="92"/>
      <c r="L10" s="92">
        <v>200</v>
      </c>
      <c r="M10" s="92">
        <v>6</v>
      </c>
      <c r="N10" s="93">
        <v>406</v>
      </c>
      <c r="O10" s="94">
        <v>406</v>
      </c>
    </row>
    <row r="11" ht="17.25" spans="1:15">
      <c r="A11" s="64">
        <v>2</v>
      </c>
      <c r="B11" s="65" t="str">
        <f>VLOOKUP($A11,SECTIONS!$A$6:$B$44,2)</f>
        <v>Dark Green</v>
      </c>
      <c r="C11" s="66" t="s">
        <v>521</v>
      </c>
      <c r="D11" s="66" t="s">
        <v>522</v>
      </c>
      <c r="E11" s="66" t="s">
        <v>523</v>
      </c>
      <c r="F11" s="66" t="s">
        <v>524</v>
      </c>
      <c r="G11" s="67" t="s">
        <v>525</v>
      </c>
      <c r="I11" s="95" t="s">
        <v>546</v>
      </c>
      <c r="J11" s="92"/>
      <c r="K11" s="92"/>
      <c r="L11" s="92">
        <v>183</v>
      </c>
      <c r="M11" s="92">
        <v>32</v>
      </c>
      <c r="N11" s="93">
        <v>404</v>
      </c>
      <c r="O11" s="94">
        <v>404</v>
      </c>
    </row>
    <row r="12" ht="16.5" spans="1:15">
      <c r="A12" s="68" t="s">
        <v>527</v>
      </c>
      <c r="B12" s="69"/>
      <c r="C12" s="70"/>
      <c r="D12" s="70"/>
      <c r="E12" s="70">
        <v>31</v>
      </c>
      <c r="F12" s="70">
        <v>468</v>
      </c>
      <c r="G12" s="71">
        <v>468</v>
      </c>
      <c r="I12" s="95" t="s">
        <v>547</v>
      </c>
      <c r="J12" s="92"/>
      <c r="K12" s="92"/>
      <c r="L12" s="92">
        <v>213</v>
      </c>
      <c r="M12" s="92">
        <v>36</v>
      </c>
      <c r="N12" s="93">
        <v>415</v>
      </c>
      <c r="O12" s="94">
        <v>415</v>
      </c>
    </row>
    <row r="13" ht="15.75" spans="1:15">
      <c r="A13" s="72" t="s">
        <v>530</v>
      </c>
      <c r="B13" s="73"/>
      <c r="C13" s="74"/>
      <c r="D13" s="74"/>
      <c r="E13" s="74"/>
      <c r="F13" s="74"/>
      <c r="G13" s="75"/>
      <c r="I13" s="95" t="s">
        <v>548</v>
      </c>
      <c r="J13" s="92"/>
      <c r="K13" s="92"/>
      <c r="L13" s="92">
        <v>224</v>
      </c>
      <c r="M13" s="92">
        <v>27</v>
      </c>
      <c r="N13" s="93">
        <v>411</v>
      </c>
      <c r="O13" s="94">
        <v>411</v>
      </c>
    </row>
    <row r="14" ht="15.75" spans="1:15">
      <c r="A14" s="72" t="s">
        <v>532</v>
      </c>
      <c r="B14" s="73"/>
      <c r="C14" s="74"/>
      <c r="D14" s="74"/>
      <c r="E14" s="74"/>
      <c r="F14" s="74"/>
      <c r="G14" s="75"/>
      <c r="I14" s="95" t="s">
        <v>549</v>
      </c>
      <c r="J14" s="92"/>
      <c r="K14" s="92"/>
      <c r="L14" s="92">
        <v>225</v>
      </c>
      <c r="M14" s="92">
        <v>37</v>
      </c>
      <c r="N14" s="93">
        <v>410</v>
      </c>
      <c r="O14" s="94">
        <v>410</v>
      </c>
    </row>
    <row r="15" ht="16.5" spans="1:15">
      <c r="A15" s="72" t="s">
        <v>534</v>
      </c>
      <c r="B15" s="73"/>
      <c r="C15" s="70"/>
      <c r="D15" s="70"/>
      <c r="E15" s="70"/>
      <c r="F15" s="70"/>
      <c r="G15" s="75"/>
      <c r="I15" s="96" t="s">
        <v>550</v>
      </c>
      <c r="J15" s="97"/>
      <c r="K15" s="97"/>
      <c r="L15" s="97">
        <v>229</v>
      </c>
      <c r="M15" s="97">
        <v>24</v>
      </c>
      <c r="N15" s="98">
        <v>144</v>
      </c>
      <c r="O15" s="99">
        <v>144</v>
      </c>
    </row>
    <row r="16" ht="16.5" spans="1:7">
      <c r="A16" s="72" t="s">
        <v>536</v>
      </c>
      <c r="B16" s="73"/>
      <c r="C16" s="70"/>
      <c r="D16" s="70"/>
      <c r="E16" s="70"/>
      <c r="F16" s="70"/>
      <c r="G16" s="75"/>
    </row>
    <row r="17" ht="15.75" spans="1:7">
      <c r="A17" s="72" t="s">
        <v>538</v>
      </c>
      <c r="B17" s="73"/>
      <c r="C17" s="70"/>
      <c r="D17" s="70"/>
      <c r="E17" s="70"/>
      <c r="F17" s="70"/>
      <c r="G17" s="75"/>
    </row>
    <row r="18" ht="15.75" spans="1:7">
      <c r="A18" s="72" t="s">
        <v>540</v>
      </c>
      <c r="B18" s="73"/>
      <c r="C18" s="70"/>
      <c r="D18" s="70"/>
      <c r="E18" s="70"/>
      <c r="F18" s="70"/>
      <c r="G18" s="75"/>
    </row>
    <row r="19" ht="16.5" spans="1:7">
      <c r="A19" s="76" t="s">
        <v>542</v>
      </c>
      <c r="B19" s="77"/>
      <c r="C19" s="78"/>
      <c r="D19" s="78"/>
      <c r="E19" s="78"/>
      <c r="F19" s="78"/>
      <c r="G19" s="79" t="s">
        <v>518</v>
      </c>
    </row>
    <row r="20" ht="17.25" spans="1:7">
      <c r="A20" s="80" t="s">
        <v>544</v>
      </c>
      <c r="B20" s="81"/>
      <c r="C20" s="82">
        <f>VLOOKUP($A11,'COMPOSITE FORM'!$A$4:$N$41,3)</f>
        <v>0</v>
      </c>
      <c r="D20" s="82">
        <f>VLOOKUP($A11,'COMPOSITE FORM'!$A$4:$N$41,5)</f>
        <v>0</v>
      </c>
      <c r="E20" s="82">
        <f>VLOOKUP($A11,'COMPOSITE FORM'!$A$4:$N$41,7)</f>
        <v>3</v>
      </c>
      <c r="F20" s="82">
        <f>VLOOKUP($A11,'COMPOSITE FORM'!$A$4:$N$41,9)</f>
        <v>1</v>
      </c>
      <c r="G20" s="83">
        <f>VLOOKUP($A11,'COMPOSITE FORM'!$A$4:$N$41,13)</f>
        <v>4</v>
      </c>
    </row>
    <row r="21" ht="17.25" spans="1:7">
      <c r="A21" s="64">
        <v>3</v>
      </c>
      <c r="B21" s="65" t="str">
        <f>VLOOKUP($A21,SECTIONS!$A$6:$B$44,2)</f>
        <v>Sky</v>
      </c>
      <c r="C21" s="66" t="s">
        <v>521</v>
      </c>
      <c r="D21" s="66" t="s">
        <v>522</v>
      </c>
      <c r="E21" s="66" t="s">
        <v>523</v>
      </c>
      <c r="F21" s="66" t="s">
        <v>524</v>
      </c>
      <c r="G21" s="67" t="s">
        <v>525</v>
      </c>
    </row>
    <row r="22" ht="16.5" spans="1:9">
      <c r="A22" s="68" t="s">
        <v>527</v>
      </c>
      <c r="B22" s="69"/>
      <c r="C22" s="70"/>
      <c r="D22" s="70">
        <v>231</v>
      </c>
      <c r="E22" s="70">
        <v>51</v>
      </c>
      <c r="F22" s="70">
        <v>406</v>
      </c>
      <c r="G22" s="71">
        <v>406</v>
      </c>
      <c r="I22" s="7"/>
    </row>
    <row r="23" ht="15.75" spans="1:7">
      <c r="A23" s="72" t="s">
        <v>530</v>
      </c>
      <c r="B23" s="73"/>
      <c r="C23" s="74"/>
      <c r="D23" s="74"/>
      <c r="E23" s="74"/>
      <c r="F23" s="74"/>
      <c r="G23" s="75"/>
    </row>
    <row r="24" ht="15.75" spans="1:7">
      <c r="A24" s="72" t="s">
        <v>532</v>
      </c>
      <c r="B24" s="73"/>
      <c r="C24" s="74"/>
      <c r="D24" s="74"/>
      <c r="E24" s="74"/>
      <c r="F24" s="74"/>
      <c r="G24" s="75"/>
    </row>
    <row r="25" ht="15.75" spans="1:7">
      <c r="A25" s="72" t="s">
        <v>534</v>
      </c>
      <c r="B25" s="73"/>
      <c r="C25" s="70"/>
      <c r="D25" s="70"/>
      <c r="E25" s="70"/>
      <c r="F25" s="70"/>
      <c r="G25" s="75"/>
    </row>
    <row r="26" ht="15.75" spans="1:7">
      <c r="A26" s="72" t="s">
        <v>536</v>
      </c>
      <c r="B26" s="73"/>
      <c r="C26" s="70"/>
      <c r="D26" s="70"/>
      <c r="E26" s="70"/>
      <c r="F26" s="70"/>
      <c r="G26" s="75"/>
    </row>
    <row r="27" ht="15.75" spans="1:7">
      <c r="A27" s="72" t="s">
        <v>538</v>
      </c>
      <c r="B27" s="73"/>
      <c r="C27" s="70"/>
      <c r="D27" s="70"/>
      <c r="E27" s="70"/>
      <c r="F27" s="70"/>
      <c r="G27" s="75"/>
    </row>
    <row r="28" ht="15.75" spans="1:7">
      <c r="A28" s="72" t="s">
        <v>540</v>
      </c>
      <c r="B28" s="73"/>
      <c r="C28" s="70"/>
      <c r="D28" s="70"/>
      <c r="E28" s="70"/>
      <c r="F28" s="70"/>
      <c r="G28" s="75"/>
    </row>
    <row r="29" ht="16.5" spans="1:7">
      <c r="A29" s="76" t="s">
        <v>542</v>
      </c>
      <c r="B29" s="77"/>
      <c r="C29" s="78"/>
      <c r="D29" s="78"/>
      <c r="E29" s="78"/>
      <c r="F29" s="78"/>
      <c r="G29" s="79" t="s">
        <v>518</v>
      </c>
    </row>
    <row r="30" ht="17.25" spans="1:7">
      <c r="A30" s="80" t="s">
        <v>544</v>
      </c>
      <c r="B30" s="81"/>
      <c r="C30" s="82">
        <f>VLOOKUP($A21,'COMPOSITE FORM'!$A$4:$N$41,3)</f>
        <v>0</v>
      </c>
      <c r="D30" s="82">
        <f>VLOOKUP($A21,'COMPOSITE FORM'!$A$4:$N$41,5)</f>
        <v>6</v>
      </c>
      <c r="E30" s="82">
        <f>VLOOKUP($A21,'COMPOSITE FORM'!$A$4:$N$41,7)</f>
        <v>8</v>
      </c>
      <c r="F30" s="82">
        <f>VLOOKUP($A21,'COMPOSITE FORM'!$A$4:$N$41,9)</f>
        <v>13</v>
      </c>
      <c r="G30" s="83">
        <f>VLOOKUP($A21,'COMPOSITE FORM'!$A$4:$N$41,13)</f>
        <v>27</v>
      </c>
    </row>
    <row r="31" ht="17.25" spans="1:7">
      <c r="A31" s="64">
        <v>4</v>
      </c>
      <c r="B31" s="65" t="str">
        <f>VLOOKUP($A31,SECTIONS!$A$6:$B$44,2)</f>
        <v>Cobalt</v>
      </c>
      <c r="C31" s="66" t="s">
        <v>521</v>
      </c>
      <c r="D31" s="66" t="s">
        <v>522</v>
      </c>
      <c r="E31" s="66" t="s">
        <v>523</v>
      </c>
      <c r="F31" s="66" t="s">
        <v>524</v>
      </c>
      <c r="G31" s="67" t="s">
        <v>525</v>
      </c>
    </row>
    <row r="32" ht="16.5" spans="1:7">
      <c r="A32" s="68" t="s">
        <v>527</v>
      </c>
      <c r="B32" s="69"/>
      <c r="C32" s="70"/>
      <c r="D32" s="70">
        <v>229</v>
      </c>
      <c r="E32" s="70">
        <v>48</v>
      </c>
      <c r="F32" s="70">
        <v>418</v>
      </c>
      <c r="G32" s="71">
        <v>229</v>
      </c>
    </row>
    <row r="33" ht="15.75" spans="1:7">
      <c r="A33" s="72" t="s">
        <v>530</v>
      </c>
      <c r="B33" s="73"/>
      <c r="C33" s="74"/>
      <c r="D33" s="74"/>
      <c r="E33" s="74"/>
      <c r="F33" s="74"/>
      <c r="G33" s="75"/>
    </row>
    <row r="34" ht="15.75" spans="1:7">
      <c r="A34" s="72" t="s">
        <v>532</v>
      </c>
      <c r="B34" s="73"/>
      <c r="C34" s="74"/>
      <c r="D34" s="74"/>
      <c r="E34" s="74"/>
      <c r="F34" s="74"/>
      <c r="G34" s="75"/>
    </row>
    <row r="35" ht="15.75" spans="1:7">
      <c r="A35" s="72" t="s">
        <v>534</v>
      </c>
      <c r="B35" s="73"/>
      <c r="C35" s="70"/>
      <c r="D35" s="70"/>
      <c r="E35" s="70"/>
      <c r="F35" s="70"/>
      <c r="G35" s="75"/>
    </row>
    <row r="36" ht="15.75" spans="1:7">
      <c r="A36" s="72" t="s">
        <v>536</v>
      </c>
      <c r="B36" s="73"/>
      <c r="C36" s="70"/>
      <c r="D36" s="70"/>
      <c r="E36" s="70"/>
      <c r="F36" s="70"/>
      <c r="G36" s="75"/>
    </row>
    <row r="37" ht="15.75" spans="1:7">
      <c r="A37" s="72" t="s">
        <v>538</v>
      </c>
      <c r="B37" s="73"/>
      <c r="C37" s="70"/>
      <c r="D37" s="70"/>
      <c r="E37" s="70"/>
      <c r="F37" s="70"/>
      <c r="G37" s="75"/>
    </row>
    <row r="38" ht="15.75" spans="1:7">
      <c r="A38" s="72" t="s">
        <v>540</v>
      </c>
      <c r="B38" s="73"/>
      <c r="C38" s="70"/>
      <c r="D38" s="70"/>
      <c r="E38" s="70"/>
      <c r="F38" s="70"/>
      <c r="G38" s="75"/>
    </row>
    <row r="39" ht="16.5" spans="1:7">
      <c r="A39" s="76" t="s">
        <v>542</v>
      </c>
      <c r="B39" s="77"/>
      <c r="C39" s="78"/>
      <c r="D39" s="78"/>
      <c r="E39" s="78"/>
      <c r="F39" s="78"/>
      <c r="G39" s="79" t="s">
        <v>518</v>
      </c>
    </row>
    <row r="40" ht="17.25" spans="1:7">
      <c r="A40" s="80" t="s">
        <v>544</v>
      </c>
      <c r="B40" s="81"/>
      <c r="C40" s="82">
        <f>VLOOKUP($A31,'COMPOSITE FORM'!$A$4:$N$41,3)</f>
        <v>0</v>
      </c>
      <c r="D40" s="82">
        <f>VLOOKUP($A31,'COMPOSITE FORM'!$A$4:$N$41,5)</f>
        <v>2</v>
      </c>
      <c r="E40" s="82">
        <f>VLOOKUP($A31,'COMPOSITE FORM'!$A$4:$N$41,7)</f>
        <v>1</v>
      </c>
      <c r="F40" s="82">
        <f>VLOOKUP($A31,'COMPOSITE FORM'!$A$4:$N$41,9)</f>
        <v>3</v>
      </c>
      <c r="G40" s="83">
        <f>VLOOKUP($A31,'COMPOSITE FORM'!$A$4:$N$41,13)</f>
        <v>6</v>
      </c>
    </row>
    <row r="41" ht="17.25" spans="1:7">
      <c r="A41" s="64">
        <v>5</v>
      </c>
      <c r="B41" s="65" t="str">
        <f>VLOOKUP($A41,SECTIONS!$A$6:$B$44,2)</f>
        <v>Grey Green</v>
      </c>
      <c r="C41" s="66" t="s">
        <v>521</v>
      </c>
      <c r="D41" s="66" t="s">
        <v>522</v>
      </c>
      <c r="E41" s="66" t="s">
        <v>523</v>
      </c>
      <c r="F41" s="66" t="s">
        <v>524</v>
      </c>
      <c r="G41" s="67" t="s">
        <v>525</v>
      </c>
    </row>
    <row r="42" ht="16.5" spans="1:7">
      <c r="A42" s="68" t="s">
        <v>527</v>
      </c>
      <c r="B42" s="69"/>
      <c r="C42" s="70"/>
      <c r="D42" s="70">
        <v>216</v>
      </c>
      <c r="E42" s="70">
        <v>30</v>
      </c>
      <c r="F42" s="70">
        <v>403</v>
      </c>
      <c r="G42" s="71">
        <v>403</v>
      </c>
    </row>
    <row r="43" ht="15.75" spans="1:7">
      <c r="A43" s="72" t="s">
        <v>530</v>
      </c>
      <c r="B43" s="73"/>
      <c r="C43" s="74"/>
      <c r="D43" s="74"/>
      <c r="E43" s="74"/>
      <c r="F43" s="74"/>
      <c r="G43" s="75"/>
    </row>
    <row r="44" ht="15.75" spans="1:7">
      <c r="A44" s="72" t="s">
        <v>532</v>
      </c>
      <c r="B44" s="73"/>
      <c r="C44" s="74"/>
      <c r="D44" s="74"/>
      <c r="E44" s="74"/>
      <c r="F44" s="74"/>
      <c r="G44" s="75"/>
    </row>
    <row r="45" ht="15.75" spans="1:7">
      <c r="A45" s="72" t="s">
        <v>534</v>
      </c>
      <c r="B45" s="73"/>
      <c r="C45" s="70"/>
      <c r="D45" s="70"/>
      <c r="E45" s="70"/>
      <c r="F45" s="70"/>
      <c r="G45" s="75"/>
    </row>
    <row r="46" ht="15.75" spans="1:7">
      <c r="A46" s="72" t="s">
        <v>536</v>
      </c>
      <c r="B46" s="73"/>
      <c r="C46" s="70"/>
      <c r="D46" s="70"/>
      <c r="E46" s="70"/>
      <c r="F46" s="70"/>
      <c r="G46" s="75"/>
    </row>
    <row r="47" ht="15.75" spans="1:7">
      <c r="A47" s="72" t="s">
        <v>538</v>
      </c>
      <c r="B47" s="73"/>
      <c r="C47" s="70"/>
      <c r="D47" s="70"/>
      <c r="E47" s="70"/>
      <c r="F47" s="70"/>
      <c r="G47" s="75"/>
    </row>
    <row r="48" ht="15.75" spans="1:7">
      <c r="A48" s="72" t="s">
        <v>540</v>
      </c>
      <c r="B48" s="73"/>
      <c r="C48" s="70"/>
      <c r="D48" s="70"/>
      <c r="E48" s="70"/>
      <c r="F48" s="70"/>
      <c r="G48" s="75"/>
    </row>
    <row r="49" ht="16.5" spans="1:7">
      <c r="A49" s="76" t="s">
        <v>542</v>
      </c>
      <c r="B49" s="77"/>
      <c r="C49" s="78"/>
      <c r="D49" s="78"/>
      <c r="E49" s="78"/>
      <c r="F49" s="78"/>
      <c r="G49" s="79" t="s">
        <v>518</v>
      </c>
    </row>
    <row r="50" ht="17.25" spans="1:7">
      <c r="A50" s="80" t="s">
        <v>544</v>
      </c>
      <c r="B50" s="81"/>
      <c r="C50" s="82">
        <f>VLOOKUP($A41,'COMPOSITE FORM'!$A$4:$N$41,3)</f>
        <v>0</v>
      </c>
      <c r="D50" s="82">
        <f>VLOOKUP($A41,'COMPOSITE FORM'!$A$4:$N$41,5)</f>
        <v>3</v>
      </c>
      <c r="E50" s="82">
        <f>VLOOKUP($A41,'COMPOSITE FORM'!$A$4:$N$41,7)</f>
        <v>5</v>
      </c>
      <c r="F50" s="82">
        <f>VLOOKUP($A41,'COMPOSITE FORM'!$A$4:$N$41,9)</f>
        <v>6</v>
      </c>
      <c r="G50" s="83">
        <f>VLOOKUP($A41,'COMPOSITE FORM'!$A$4:$N$41,13)</f>
        <v>14</v>
      </c>
    </row>
    <row r="51" ht="17.25" spans="1:7">
      <c r="A51" s="64">
        <v>6</v>
      </c>
      <c r="B51" s="65" t="str">
        <f>VLOOKUP($A51,SECTIONS!$A$6:$B$44,2)</f>
        <v>Grey</v>
      </c>
      <c r="C51" s="66" t="s">
        <v>521</v>
      </c>
      <c r="D51" s="66" t="s">
        <v>522</v>
      </c>
      <c r="E51" s="66" t="s">
        <v>523</v>
      </c>
      <c r="F51" s="66" t="s">
        <v>524</v>
      </c>
      <c r="G51" s="67" t="s">
        <v>525</v>
      </c>
    </row>
    <row r="52" ht="16.5" spans="1:7">
      <c r="A52" s="68" t="s">
        <v>527</v>
      </c>
      <c r="B52" s="69"/>
      <c r="C52" s="70"/>
      <c r="D52" s="70">
        <v>207</v>
      </c>
      <c r="E52" s="70">
        <v>37</v>
      </c>
      <c r="F52" s="70">
        <v>411</v>
      </c>
      <c r="G52" s="71">
        <v>411</v>
      </c>
    </row>
    <row r="53" ht="15.75" spans="1:7">
      <c r="A53" s="72" t="s">
        <v>530</v>
      </c>
      <c r="B53" s="73"/>
      <c r="C53" s="74"/>
      <c r="D53" s="74"/>
      <c r="E53" s="74"/>
      <c r="F53" s="74"/>
      <c r="G53" s="75"/>
    </row>
    <row r="54" ht="15.75" spans="1:7">
      <c r="A54" s="72" t="s">
        <v>532</v>
      </c>
      <c r="B54" s="73"/>
      <c r="C54" s="74"/>
      <c r="D54" s="74"/>
      <c r="E54" s="74"/>
      <c r="F54" s="74"/>
      <c r="G54" s="75"/>
    </row>
    <row r="55" ht="15.75" spans="1:7">
      <c r="A55" s="72" t="s">
        <v>534</v>
      </c>
      <c r="B55" s="73"/>
      <c r="C55" s="70"/>
      <c r="D55" s="70"/>
      <c r="E55" s="70"/>
      <c r="F55" s="70"/>
      <c r="G55" s="75"/>
    </row>
    <row r="56" ht="15.75" spans="1:7">
      <c r="A56" s="72" t="s">
        <v>536</v>
      </c>
      <c r="B56" s="73"/>
      <c r="C56" s="70"/>
      <c r="D56" s="70"/>
      <c r="E56" s="70"/>
      <c r="F56" s="70"/>
      <c r="G56" s="75"/>
    </row>
    <row r="57" ht="15.75" spans="1:7">
      <c r="A57" s="72" t="s">
        <v>538</v>
      </c>
      <c r="B57" s="73"/>
      <c r="C57" s="70"/>
      <c r="D57" s="70"/>
      <c r="E57" s="70"/>
      <c r="F57" s="70"/>
      <c r="G57" s="75"/>
    </row>
    <row r="58" ht="15.75" spans="1:7">
      <c r="A58" s="72" t="s">
        <v>540</v>
      </c>
      <c r="B58" s="73"/>
      <c r="C58" s="70"/>
      <c r="D58" s="70"/>
      <c r="E58" s="70"/>
      <c r="F58" s="70"/>
      <c r="G58" s="75"/>
    </row>
    <row r="59" ht="16.5" spans="1:7">
      <c r="A59" s="76" t="s">
        <v>542</v>
      </c>
      <c r="B59" s="77"/>
      <c r="C59" s="78"/>
      <c r="D59" s="78"/>
      <c r="E59" s="78"/>
      <c r="F59" s="78"/>
      <c r="G59" s="79" t="s">
        <v>518</v>
      </c>
    </row>
    <row r="60" ht="17.25" spans="1:7">
      <c r="A60" s="80" t="s">
        <v>544</v>
      </c>
      <c r="B60" s="81"/>
      <c r="C60" s="82">
        <f>VLOOKUP($A51,'COMPOSITE FORM'!$A$4:$N$41,3)</f>
        <v>0</v>
      </c>
      <c r="D60" s="82">
        <f>VLOOKUP($A51,'COMPOSITE FORM'!$A$4:$N$41,5)</f>
        <v>2</v>
      </c>
      <c r="E60" s="82">
        <f>VLOOKUP($A51,'COMPOSITE FORM'!$A$4:$N$41,7)</f>
        <v>4</v>
      </c>
      <c r="F60" s="82">
        <f>VLOOKUP($A51,'COMPOSITE FORM'!$A$4:$N$41,9)</f>
        <v>8</v>
      </c>
      <c r="G60" s="83">
        <f>VLOOKUP($A51,'COMPOSITE FORM'!$A$4:$N$41,13)</f>
        <v>14</v>
      </c>
    </row>
    <row r="61" ht="17.25" spans="1:7">
      <c r="A61" s="64">
        <v>7</v>
      </c>
      <c r="B61" s="65" t="str">
        <f>VLOOKUP($A61,SECTIONS!$A$6:$B$44,2)</f>
        <v>Opaline Green</v>
      </c>
      <c r="C61" s="66" t="s">
        <v>521</v>
      </c>
      <c r="D61" s="66" t="s">
        <v>522</v>
      </c>
      <c r="E61" s="66" t="s">
        <v>523</v>
      </c>
      <c r="F61" s="66" t="s">
        <v>524</v>
      </c>
      <c r="G61" s="67" t="s">
        <v>525</v>
      </c>
    </row>
    <row r="62" ht="16.5" spans="1:7">
      <c r="A62" s="68" t="s">
        <v>527</v>
      </c>
      <c r="B62" s="69"/>
      <c r="C62" s="70"/>
      <c r="D62" s="70">
        <v>224</v>
      </c>
      <c r="E62" s="70">
        <v>6</v>
      </c>
      <c r="F62" s="70">
        <v>452</v>
      </c>
      <c r="G62" s="71">
        <v>6</v>
      </c>
    </row>
    <row r="63" ht="15.75" spans="1:7">
      <c r="A63" s="72" t="s">
        <v>530</v>
      </c>
      <c r="B63" s="73"/>
      <c r="C63" s="74"/>
      <c r="D63" s="74"/>
      <c r="E63" s="74"/>
      <c r="F63" s="74"/>
      <c r="G63" s="75"/>
    </row>
    <row r="64" ht="15.75" spans="1:7">
      <c r="A64" s="72" t="s">
        <v>532</v>
      </c>
      <c r="B64" s="73"/>
      <c r="C64" s="74"/>
      <c r="D64" s="74"/>
      <c r="E64" s="74"/>
      <c r="F64" s="74"/>
      <c r="G64" s="75"/>
    </row>
    <row r="65" ht="15.75" spans="1:7">
      <c r="A65" s="72" t="s">
        <v>534</v>
      </c>
      <c r="B65" s="73"/>
      <c r="C65" s="70"/>
      <c r="D65" s="70"/>
      <c r="E65" s="70"/>
      <c r="F65" s="70"/>
      <c r="G65" s="75"/>
    </row>
    <row r="66" ht="15.75" spans="1:7">
      <c r="A66" s="72" t="s">
        <v>536</v>
      </c>
      <c r="B66" s="73"/>
      <c r="C66" s="70"/>
      <c r="D66" s="70"/>
      <c r="E66" s="70"/>
      <c r="F66" s="70"/>
      <c r="G66" s="75"/>
    </row>
    <row r="67" ht="15.75" spans="1:7">
      <c r="A67" s="72" t="s">
        <v>538</v>
      </c>
      <c r="B67" s="73"/>
      <c r="C67" s="70"/>
      <c r="D67" s="70"/>
      <c r="E67" s="70"/>
      <c r="F67" s="70"/>
      <c r="G67" s="75"/>
    </row>
    <row r="68" ht="15.75" spans="1:7">
      <c r="A68" s="72" t="s">
        <v>540</v>
      </c>
      <c r="B68" s="73"/>
      <c r="C68" s="70"/>
      <c r="D68" s="70"/>
      <c r="E68" s="70"/>
      <c r="F68" s="70"/>
      <c r="G68" s="75"/>
    </row>
    <row r="69" ht="16.5" spans="1:7">
      <c r="A69" s="76" t="s">
        <v>542</v>
      </c>
      <c r="B69" s="77"/>
      <c r="C69" s="78"/>
      <c r="D69" s="78"/>
      <c r="E69" s="78"/>
      <c r="F69" s="78"/>
      <c r="G69" s="79" t="s">
        <v>518</v>
      </c>
    </row>
    <row r="70" ht="17.25" spans="1:7">
      <c r="A70" s="80" t="s">
        <v>544</v>
      </c>
      <c r="B70" s="81"/>
      <c r="C70" s="82">
        <f>VLOOKUP($A61,'COMPOSITE FORM'!$A$4:$N$41,3)</f>
        <v>0</v>
      </c>
      <c r="D70" s="82">
        <f>VLOOKUP($A61,'COMPOSITE FORM'!$A$4:$N$41,5)</f>
        <v>3</v>
      </c>
      <c r="E70" s="82">
        <f>VLOOKUP($A61,'COMPOSITE FORM'!$A$4:$N$41,7)</f>
        <v>3</v>
      </c>
      <c r="F70" s="82">
        <f>VLOOKUP($A61,'COMPOSITE FORM'!$A$4:$N$41,9)</f>
        <v>4</v>
      </c>
      <c r="G70" s="83">
        <f>VLOOKUP($A61,'COMPOSITE FORM'!$A$4:$N$41,13)</f>
        <v>10</v>
      </c>
    </row>
    <row r="71" ht="17.25" spans="1:7">
      <c r="A71" s="64">
        <v>8</v>
      </c>
      <c r="B71" s="65" t="str">
        <f>VLOOKUP($A71,SECTIONS!$A$6:$B$44,2)</f>
        <v>Opaline Blue/Grey</v>
      </c>
      <c r="C71" s="66" t="s">
        <v>521</v>
      </c>
      <c r="D71" s="66" t="s">
        <v>522</v>
      </c>
      <c r="E71" s="66" t="s">
        <v>523</v>
      </c>
      <c r="F71" s="66" t="s">
        <v>524</v>
      </c>
      <c r="G71" s="67" t="s">
        <v>525</v>
      </c>
    </row>
    <row r="72" ht="16.5" spans="1:7">
      <c r="A72" s="68" t="s">
        <v>527</v>
      </c>
      <c r="B72" s="69"/>
      <c r="C72" s="70"/>
      <c r="D72" s="70"/>
      <c r="E72" s="70"/>
      <c r="F72" s="70">
        <v>454</v>
      </c>
      <c r="G72" s="71">
        <v>454</v>
      </c>
    </row>
    <row r="73" ht="15.75" spans="1:7">
      <c r="A73" s="72" t="s">
        <v>530</v>
      </c>
      <c r="B73" s="73"/>
      <c r="C73" s="74"/>
      <c r="D73" s="74"/>
      <c r="E73" s="74"/>
      <c r="F73" s="74"/>
      <c r="G73" s="75"/>
    </row>
    <row r="74" ht="15.75" spans="1:7">
      <c r="A74" s="72" t="s">
        <v>532</v>
      </c>
      <c r="B74" s="73"/>
      <c r="C74" s="74"/>
      <c r="D74" s="74"/>
      <c r="E74" s="74"/>
      <c r="F74" s="74"/>
      <c r="G74" s="75"/>
    </row>
    <row r="75" ht="15.75" spans="1:7">
      <c r="A75" s="72" t="s">
        <v>534</v>
      </c>
      <c r="B75" s="73"/>
      <c r="C75" s="70"/>
      <c r="D75" s="70"/>
      <c r="E75" s="70"/>
      <c r="F75" s="70"/>
      <c r="G75" s="75"/>
    </row>
    <row r="76" ht="15.75" spans="1:7">
      <c r="A76" s="72" t="s">
        <v>536</v>
      </c>
      <c r="B76" s="73"/>
      <c r="C76" s="70"/>
      <c r="D76" s="70"/>
      <c r="E76" s="70"/>
      <c r="F76" s="70"/>
      <c r="G76" s="75"/>
    </row>
    <row r="77" ht="15.75" spans="1:7">
      <c r="A77" s="72" t="s">
        <v>538</v>
      </c>
      <c r="B77" s="73"/>
      <c r="C77" s="70"/>
      <c r="D77" s="70"/>
      <c r="E77" s="70"/>
      <c r="F77" s="70"/>
      <c r="G77" s="75"/>
    </row>
    <row r="78" ht="15.75" spans="1:7">
      <c r="A78" s="72" t="s">
        <v>540</v>
      </c>
      <c r="B78" s="73"/>
      <c r="C78" s="70"/>
      <c r="D78" s="70"/>
      <c r="E78" s="70"/>
      <c r="F78" s="70"/>
      <c r="G78" s="75"/>
    </row>
    <row r="79" ht="16.5" spans="1:7">
      <c r="A79" s="76" t="s">
        <v>542</v>
      </c>
      <c r="B79" s="77"/>
      <c r="C79" s="78"/>
      <c r="D79" s="78"/>
      <c r="E79" s="78"/>
      <c r="F79" s="78"/>
      <c r="G79" s="79" t="s">
        <v>518</v>
      </c>
    </row>
    <row r="80" ht="17.25" spans="1:7">
      <c r="A80" s="80" t="s">
        <v>544</v>
      </c>
      <c r="B80" s="81"/>
      <c r="C80" s="82">
        <f>VLOOKUP($A71,'COMPOSITE FORM'!$A$4:$N$41,3)</f>
        <v>0</v>
      </c>
      <c r="D80" s="82">
        <f>VLOOKUP($A71,'COMPOSITE FORM'!$A$4:$N$41,5)</f>
        <v>0</v>
      </c>
      <c r="E80" s="82">
        <f>VLOOKUP($A71,'COMPOSITE FORM'!$A$4:$N$41,7)</f>
        <v>0</v>
      </c>
      <c r="F80" s="82">
        <f>VLOOKUP($A71,'COMPOSITE FORM'!$A$4:$N$41,9)</f>
        <v>2</v>
      </c>
      <c r="G80" s="83">
        <f>VLOOKUP($A71,'COMPOSITE FORM'!$A$4:$N$41,13)</f>
        <v>2</v>
      </c>
    </row>
    <row r="81" ht="17.25" spans="1:7">
      <c r="A81" s="64">
        <v>9</v>
      </c>
      <c r="B81" s="65" t="str">
        <f>VLOOKUP($A81,SECTIONS!$A$6:$B$44,2)</f>
        <v>Cinnamon Green</v>
      </c>
      <c r="C81" s="66" t="s">
        <v>521</v>
      </c>
      <c r="D81" s="66" t="s">
        <v>522</v>
      </c>
      <c r="E81" s="66" t="s">
        <v>523</v>
      </c>
      <c r="F81" s="66" t="s">
        <v>524</v>
      </c>
      <c r="G81" s="67" t="s">
        <v>525</v>
      </c>
    </row>
    <row r="82" ht="16.5" spans="1:7">
      <c r="A82" s="68" t="s">
        <v>527</v>
      </c>
      <c r="B82" s="69"/>
      <c r="C82" s="70"/>
      <c r="D82" s="70">
        <v>217</v>
      </c>
      <c r="E82" s="70"/>
      <c r="F82" s="70">
        <v>415</v>
      </c>
      <c r="G82" s="71">
        <v>415</v>
      </c>
    </row>
    <row r="83" ht="15.75" spans="1:7">
      <c r="A83" s="72" t="s">
        <v>530</v>
      </c>
      <c r="B83" s="73"/>
      <c r="C83" s="74"/>
      <c r="D83" s="74"/>
      <c r="E83" s="74"/>
      <c r="F83" s="74"/>
      <c r="G83" s="75"/>
    </row>
    <row r="84" ht="15.75" spans="1:7">
      <c r="A84" s="72" t="s">
        <v>532</v>
      </c>
      <c r="B84" s="73"/>
      <c r="C84" s="74"/>
      <c r="D84" s="74"/>
      <c r="E84" s="74"/>
      <c r="F84" s="74"/>
      <c r="G84" s="75"/>
    </row>
    <row r="85" ht="15.75" spans="1:7">
      <c r="A85" s="72" t="s">
        <v>534</v>
      </c>
      <c r="B85" s="73"/>
      <c r="C85" s="70"/>
      <c r="D85" s="70"/>
      <c r="E85" s="70"/>
      <c r="F85" s="70"/>
      <c r="G85" s="75"/>
    </row>
    <row r="86" ht="15.75" spans="1:7">
      <c r="A86" s="72" t="s">
        <v>536</v>
      </c>
      <c r="B86" s="73"/>
      <c r="C86" s="70"/>
      <c r="D86" s="70"/>
      <c r="E86" s="70"/>
      <c r="F86" s="70"/>
      <c r="G86" s="75"/>
    </row>
    <row r="87" ht="15.75" spans="1:7">
      <c r="A87" s="72" t="s">
        <v>538</v>
      </c>
      <c r="B87" s="73"/>
      <c r="C87" s="70"/>
      <c r="D87" s="70"/>
      <c r="E87" s="70"/>
      <c r="F87" s="70"/>
      <c r="G87" s="75"/>
    </row>
    <row r="88" ht="15.75" spans="1:7">
      <c r="A88" s="72" t="s">
        <v>540</v>
      </c>
      <c r="B88" s="73"/>
      <c r="C88" s="70"/>
      <c r="D88" s="70"/>
      <c r="E88" s="70"/>
      <c r="F88" s="70"/>
      <c r="G88" s="75"/>
    </row>
    <row r="89" ht="16.5" spans="1:7">
      <c r="A89" s="76" t="s">
        <v>542</v>
      </c>
      <c r="B89" s="77"/>
      <c r="C89" s="78"/>
      <c r="D89" s="78"/>
      <c r="E89" s="78"/>
      <c r="F89" s="78"/>
      <c r="G89" s="79" t="s">
        <v>518</v>
      </c>
    </row>
    <row r="90" ht="17.25" spans="1:7">
      <c r="A90" s="80" t="s">
        <v>544</v>
      </c>
      <c r="B90" s="81"/>
      <c r="C90" s="82">
        <f>VLOOKUP($A81,'COMPOSITE FORM'!$A$4:$N$41,3)</f>
        <v>0</v>
      </c>
      <c r="D90" s="82">
        <f>VLOOKUP($A81,'COMPOSITE FORM'!$A$4:$N$41,5)</f>
        <v>1</v>
      </c>
      <c r="E90" s="82">
        <f>VLOOKUP($A81,'COMPOSITE FORM'!$A$4:$N$41,7)</f>
        <v>2</v>
      </c>
      <c r="F90" s="82">
        <f>VLOOKUP($A81,'COMPOSITE FORM'!$A$4:$N$41,9)</f>
        <v>4</v>
      </c>
      <c r="G90" s="83">
        <f>VLOOKUP($A81,'COMPOSITE FORM'!$A$4:$N$41,13)</f>
        <v>7</v>
      </c>
    </row>
    <row r="91" ht="17.25" spans="1:7">
      <c r="A91" s="64">
        <v>10</v>
      </c>
      <c r="B91" s="65" t="str">
        <f>VLOOKUP($A91,SECTIONS!$A$6:$B$44,2)</f>
        <v>Cinnamon Blue/Grey</v>
      </c>
      <c r="C91" s="66" t="s">
        <v>521</v>
      </c>
      <c r="D91" s="66" t="s">
        <v>522</v>
      </c>
      <c r="E91" s="66" t="s">
        <v>523</v>
      </c>
      <c r="F91" s="66" t="s">
        <v>524</v>
      </c>
      <c r="G91" s="67" t="s">
        <v>525</v>
      </c>
    </row>
    <row r="92" ht="16.5" spans="1:7">
      <c r="A92" s="68" t="s">
        <v>527</v>
      </c>
      <c r="B92" s="69"/>
      <c r="C92" s="70"/>
      <c r="D92" s="70"/>
      <c r="E92" s="70">
        <v>41</v>
      </c>
      <c r="F92" s="70"/>
      <c r="G92" s="71">
        <v>41</v>
      </c>
    </row>
    <row r="93" ht="15.75" spans="1:7">
      <c r="A93" s="72" t="s">
        <v>530</v>
      </c>
      <c r="B93" s="73"/>
      <c r="C93" s="74"/>
      <c r="D93" s="74"/>
      <c r="E93" s="74"/>
      <c r="F93" s="74"/>
      <c r="G93" s="75"/>
    </row>
    <row r="94" ht="15.75" spans="1:7">
      <c r="A94" s="72" t="s">
        <v>532</v>
      </c>
      <c r="B94" s="73"/>
      <c r="C94" s="74"/>
      <c r="D94" s="74"/>
      <c r="E94" s="74"/>
      <c r="F94" s="74"/>
      <c r="G94" s="75"/>
    </row>
    <row r="95" ht="15.75" spans="1:7">
      <c r="A95" s="72" t="s">
        <v>534</v>
      </c>
      <c r="B95" s="73"/>
      <c r="C95" s="70"/>
      <c r="D95" s="70"/>
      <c r="E95" s="70"/>
      <c r="F95" s="70"/>
      <c r="G95" s="75"/>
    </row>
    <row r="96" ht="15.75" spans="1:7">
      <c r="A96" s="72" t="s">
        <v>536</v>
      </c>
      <c r="B96" s="73"/>
      <c r="C96" s="70"/>
      <c r="D96" s="70"/>
      <c r="E96" s="70"/>
      <c r="F96" s="70"/>
      <c r="G96" s="75"/>
    </row>
    <row r="97" ht="15.75" spans="1:7">
      <c r="A97" s="72" t="s">
        <v>538</v>
      </c>
      <c r="B97" s="73"/>
      <c r="C97" s="70"/>
      <c r="D97" s="70"/>
      <c r="E97" s="70"/>
      <c r="F97" s="70"/>
      <c r="G97" s="75"/>
    </row>
    <row r="98" ht="15.75" spans="1:7">
      <c r="A98" s="72" t="s">
        <v>540</v>
      </c>
      <c r="B98" s="73"/>
      <c r="C98" s="70"/>
      <c r="D98" s="70"/>
      <c r="E98" s="70"/>
      <c r="F98" s="70"/>
      <c r="G98" s="75"/>
    </row>
    <row r="99" ht="16.5" spans="1:7">
      <c r="A99" s="76" t="s">
        <v>542</v>
      </c>
      <c r="B99" s="77"/>
      <c r="C99" s="78"/>
      <c r="D99" s="78"/>
      <c r="E99" s="78"/>
      <c r="F99" s="78"/>
      <c r="G99" s="79" t="s">
        <v>518</v>
      </c>
    </row>
    <row r="100" ht="17.25" spans="1:7">
      <c r="A100" s="80" t="s">
        <v>544</v>
      </c>
      <c r="B100" s="81"/>
      <c r="C100" s="82">
        <f>VLOOKUP($A91,'COMPOSITE FORM'!$A$4:$N$41,3)</f>
        <v>0</v>
      </c>
      <c r="D100" s="82">
        <f>VLOOKUP($A91,'COMPOSITE FORM'!$A$4:$N$41,5)</f>
        <v>2</v>
      </c>
      <c r="E100" s="82">
        <f>VLOOKUP($A91,'COMPOSITE FORM'!$A$4:$N$41,7)</f>
        <v>4</v>
      </c>
      <c r="F100" s="82">
        <f>VLOOKUP($A91,'COMPOSITE FORM'!$A$4:$N$41,9)</f>
        <v>1</v>
      </c>
      <c r="G100" s="83">
        <f>VLOOKUP($A91,'COMPOSITE FORM'!$A$4:$N$41,13)</f>
        <v>7</v>
      </c>
    </row>
    <row r="101" ht="17.25" spans="1:7">
      <c r="A101" s="64">
        <v>11</v>
      </c>
      <c r="B101" s="65" t="str">
        <f>VLOOKUP($A101,SECTIONS!$A$6:$B$44,2)</f>
        <v>Opaline Cinnamon</v>
      </c>
      <c r="C101" s="66" t="s">
        <v>521</v>
      </c>
      <c r="D101" s="66" t="s">
        <v>522</v>
      </c>
      <c r="E101" s="66" t="s">
        <v>523</v>
      </c>
      <c r="F101" s="66" t="s">
        <v>524</v>
      </c>
      <c r="G101" s="67" t="s">
        <v>525</v>
      </c>
    </row>
    <row r="102" ht="16.5" spans="1:7">
      <c r="A102" s="68" t="s">
        <v>527</v>
      </c>
      <c r="B102" s="69"/>
      <c r="C102" s="70"/>
      <c r="D102" s="70">
        <v>228</v>
      </c>
      <c r="E102" s="70"/>
      <c r="F102" s="70">
        <v>429</v>
      </c>
      <c r="G102" s="71">
        <v>429</v>
      </c>
    </row>
    <row r="103" ht="15.75" spans="1:7">
      <c r="A103" s="72" t="s">
        <v>530</v>
      </c>
      <c r="B103" s="73"/>
      <c r="C103" s="74"/>
      <c r="D103" s="74"/>
      <c r="E103" s="74"/>
      <c r="F103" s="74"/>
      <c r="G103" s="75"/>
    </row>
    <row r="104" ht="15.75" spans="1:7">
      <c r="A104" s="72" t="s">
        <v>532</v>
      </c>
      <c r="B104" s="73"/>
      <c r="C104" s="74"/>
      <c r="D104" s="74"/>
      <c r="E104" s="74"/>
      <c r="F104" s="74"/>
      <c r="G104" s="75"/>
    </row>
    <row r="105" ht="15.75" spans="1:7">
      <c r="A105" s="72" t="s">
        <v>534</v>
      </c>
      <c r="B105" s="73"/>
      <c r="C105" s="70"/>
      <c r="D105" s="70"/>
      <c r="E105" s="70"/>
      <c r="F105" s="70"/>
      <c r="G105" s="75"/>
    </row>
    <row r="106" ht="15.75" spans="1:7">
      <c r="A106" s="72" t="s">
        <v>536</v>
      </c>
      <c r="B106" s="73"/>
      <c r="C106" s="70"/>
      <c r="D106" s="70"/>
      <c r="E106" s="70"/>
      <c r="F106" s="70"/>
      <c r="G106" s="75"/>
    </row>
    <row r="107" ht="15.75" spans="1:7">
      <c r="A107" s="72" t="s">
        <v>538</v>
      </c>
      <c r="B107" s="73"/>
      <c r="C107" s="70"/>
      <c r="D107" s="70"/>
      <c r="E107" s="70"/>
      <c r="F107" s="70"/>
      <c r="G107" s="75"/>
    </row>
    <row r="108" ht="15.75" spans="1:7">
      <c r="A108" s="72" t="s">
        <v>540</v>
      </c>
      <c r="B108" s="73"/>
      <c r="C108" s="70"/>
      <c r="D108" s="70"/>
      <c r="E108" s="70"/>
      <c r="F108" s="70"/>
      <c r="G108" s="75"/>
    </row>
    <row r="109" ht="16.5" spans="1:7">
      <c r="A109" s="76" t="s">
        <v>542</v>
      </c>
      <c r="B109" s="77"/>
      <c r="C109" s="78"/>
      <c r="D109" s="78"/>
      <c r="E109" s="78"/>
      <c r="F109" s="78"/>
      <c r="G109" s="79" t="s">
        <v>518</v>
      </c>
    </row>
    <row r="110" ht="17.25" spans="1:7">
      <c r="A110" s="80" t="s">
        <v>544</v>
      </c>
      <c r="B110" s="81"/>
      <c r="C110" s="82">
        <f>VLOOKUP($A101,'COMPOSITE FORM'!$A$4:$N$41,3)</f>
        <v>0</v>
      </c>
      <c r="D110" s="82">
        <f>VLOOKUP($A101,'COMPOSITE FORM'!$A$4:$N$41,5)</f>
        <v>1</v>
      </c>
      <c r="E110" s="82">
        <f>VLOOKUP($A101,'COMPOSITE FORM'!$A$4:$N$41,7)</f>
        <v>0</v>
      </c>
      <c r="F110" s="82">
        <f>VLOOKUP($A101,'COMPOSITE FORM'!$A$4:$N$41,9)</f>
        <v>1</v>
      </c>
      <c r="G110" s="83">
        <f>VLOOKUP($A101,'COMPOSITE FORM'!$A$4:$N$41,13)</f>
        <v>2</v>
      </c>
    </row>
    <row r="111" ht="17.25" spans="1:7">
      <c r="A111" s="64">
        <v>12</v>
      </c>
      <c r="B111" s="65" t="str">
        <f>VLOOKUP($A111,SECTIONS!$A$6:$B$44,2)</f>
        <v>Lutino</v>
      </c>
      <c r="C111" s="66" t="s">
        <v>521</v>
      </c>
      <c r="D111" s="66" t="s">
        <v>522</v>
      </c>
      <c r="E111" s="66" t="s">
        <v>523</v>
      </c>
      <c r="F111" s="66" t="s">
        <v>524</v>
      </c>
      <c r="G111" s="67" t="s">
        <v>525</v>
      </c>
    </row>
    <row r="112" ht="16.5" spans="1:7">
      <c r="A112" s="68" t="s">
        <v>527</v>
      </c>
      <c r="B112" s="69"/>
      <c r="C112" s="70"/>
      <c r="D112" s="70">
        <v>209</v>
      </c>
      <c r="E112" s="70">
        <v>46</v>
      </c>
      <c r="F112" s="70">
        <v>421</v>
      </c>
      <c r="G112" s="71">
        <v>421</v>
      </c>
    </row>
    <row r="113" ht="15.75" spans="1:7">
      <c r="A113" s="72" t="s">
        <v>530</v>
      </c>
      <c r="B113" s="73"/>
      <c r="C113" s="74"/>
      <c r="D113" s="74"/>
      <c r="E113" s="74"/>
      <c r="F113" s="74"/>
      <c r="G113" s="75"/>
    </row>
    <row r="114" ht="15.75" spans="1:7">
      <c r="A114" s="72" t="s">
        <v>532</v>
      </c>
      <c r="B114" s="73"/>
      <c r="C114" s="74"/>
      <c r="D114" s="74"/>
      <c r="E114" s="74"/>
      <c r="F114" s="74"/>
      <c r="G114" s="75"/>
    </row>
    <row r="115" ht="15.75" spans="1:7">
      <c r="A115" s="72" t="s">
        <v>534</v>
      </c>
      <c r="B115" s="73"/>
      <c r="C115" s="70"/>
      <c r="D115" s="70"/>
      <c r="E115" s="70"/>
      <c r="F115" s="70"/>
      <c r="G115" s="75"/>
    </row>
    <row r="116" ht="15.75" spans="1:7">
      <c r="A116" s="72" t="s">
        <v>536</v>
      </c>
      <c r="B116" s="73"/>
      <c r="C116" s="70"/>
      <c r="D116" s="70"/>
      <c r="E116" s="70"/>
      <c r="F116" s="70"/>
      <c r="G116" s="75"/>
    </row>
    <row r="117" ht="15.75" spans="1:7">
      <c r="A117" s="72" t="s">
        <v>538</v>
      </c>
      <c r="B117" s="73"/>
      <c r="C117" s="70"/>
      <c r="D117" s="70"/>
      <c r="E117" s="70"/>
      <c r="F117" s="70"/>
      <c r="G117" s="75"/>
    </row>
    <row r="118" ht="15.75" spans="1:7">
      <c r="A118" s="72" t="s">
        <v>540</v>
      </c>
      <c r="B118" s="73"/>
      <c r="C118" s="70"/>
      <c r="D118" s="70"/>
      <c r="E118" s="70"/>
      <c r="F118" s="70"/>
      <c r="G118" s="75"/>
    </row>
    <row r="119" ht="16.5" spans="1:7">
      <c r="A119" s="76" t="s">
        <v>542</v>
      </c>
      <c r="B119" s="77"/>
      <c r="C119" s="78"/>
      <c r="D119" s="78"/>
      <c r="E119" s="78"/>
      <c r="F119" s="78"/>
      <c r="G119" s="79" t="s">
        <v>518</v>
      </c>
    </row>
    <row r="120" ht="17.25" spans="1:7">
      <c r="A120" s="80" t="s">
        <v>544</v>
      </c>
      <c r="B120" s="81"/>
      <c r="C120" s="82">
        <f>VLOOKUP($A111,'COMPOSITE FORM'!$A$4:$N$41,3)</f>
        <v>0</v>
      </c>
      <c r="D120" s="82">
        <f>VLOOKUP($A111,'COMPOSITE FORM'!$A$4:$N$41,5)</f>
        <v>1</v>
      </c>
      <c r="E120" s="82">
        <f>VLOOKUP($A111,'COMPOSITE FORM'!$A$4:$N$41,7)</f>
        <v>2</v>
      </c>
      <c r="F120" s="82">
        <f>VLOOKUP($A111,'COMPOSITE FORM'!$A$4:$N$41,9)</f>
        <v>1</v>
      </c>
      <c r="G120" s="83">
        <f>VLOOKUP($A111,'COMPOSITE FORM'!$A$4:$N$41,13)</f>
        <v>4</v>
      </c>
    </row>
    <row r="121" ht="17.25" spans="1:7">
      <c r="A121" s="64">
        <v>13</v>
      </c>
      <c r="B121" s="65" t="str">
        <f>VLOOKUP($A121,SECTIONS!$A$6:$B$44,2)</f>
        <v>Albino</v>
      </c>
      <c r="C121" s="66" t="s">
        <v>521</v>
      </c>
      <c r="D121" s="66" t="s">
        <v>522</v>
      </c>
      <c r="E121" s="66" t="s">
        <v>523</v>
      </c>
      <c r="F121" s="66" t="s">
        <v>524</v>
      </c>
      <c r="G121" s="67" t="s">
        <v>525</v>
      </c>
    </row>
    <row r="122" ht="16.5" spans="1:7">
      <c r="A122" s="68" t="s">
        <v>527</v>
      </c>
      <c r="B122" s="69"/>
      <c r="C122" s="70"/>
      <c r="D122" s="70">
        <v>230</v>
      </c>
      <c r="E122" s="70">
        <v>44</v>
      </c>
      <c r="F122" s="70">
        <v>423</v>
      </c>
      <c r="G122" s="71">
        <v>423</v>
      </c>
    </row>
    <row r="123" ht="15.75" spans="1:7">
      <c r="A123" s="72" t="s">
        <v>530</v>
      </c>
      <c r="B123" s="73"/>
      <c r="C123" s="74"/>
      <c r="D123" s="74"/>
      <c r="E123" s="74"/>
      <c r="F123" s="74"/>
      <c r="G123" s="75"/>
    </row>
    <row r="124" ht="15.75" spans="1:7">
      <c r="A124" s="72" t="s">
        <v>532</v>
      </c>
      <c r="B124" s="73"/>
      <c r="C124" s="74"/>
      <c r="D124" s="74"/>
      <c r="E124" s="74"/>
      <c r="F124" s="74"/>
      <c r="G124" s="75"/>
    </row>
    <row r="125" ht="15.75" spans="1:7">
      <c r="A125" s="72" t="s">
        <v>534</v>
      </c>
      <c r="B125" s="73"/>
      <c r="C125" s="70"/>
      <c r="D125" s="70"/>
      <c r="E125" s="70"/>
      <c r="F125" s="70"/>
      <c r="G125" s="75"/>
    </row>
    <row r="126" ht="15.75" spans="1:7">
      <c r="A126" s="72" t="s">
        <v>536</v>
      </c>
      <c r="B126" s="73"/>
      <c r="C126" s="70"/>
      <c r="D126" s="70"/>
      <c r="E126" s="70"/>
      <c r="F126" s="70"/>
      <c r="G126" s="75"/>
    </row>
    <row r="127" ht="15.75" spans="1:7">
      <c r="A127" s="72" t="s">
        <v>538</v>
      </c>
      <c r="B127" s="73"/>
      <c r="C127" s="70"/>
      <c r="D127" s="70"/>
      <c r="E127" s="70"/>
      <c r="F127" s="70"/>
      <c r="G127" s="75"/>
    </row>
    <row r="128" ht="15.75" spans="1:7">
      <c r="A128" s="72" t="s">
        <v>540</v>
      </c>
      <c r="B128" s="73"/>
      <c r="C128" s="70"/>
      <c r="D128" s="70"/>
      <c r="E128" s="70"/>
      <c r="F128" s="70"/>
      <c r="G128" s="75"/>
    </row>
    <row r="129" ht="16.5" spans="1:7">
      <c r="A129" s="76" t="s">
        <v>542</v>
      </c>
      <c r="B129" s="77"/>
      <c r="C129" s="78"/>
      <c r="D129" s="78"/>
      <c r="E129" s="78"/>
      <c r="F129" s="78"/>
      <c r="G129" s="79" t="s">
        <v>518</v>
      </c>
    </row>
    <row r="130" ht="17.25" spans="1:7">
      <c r="A130" s="80" t="s">
        <v>544</v>
      </c>
      <c r="B130" s="81"/>
      <c r="C130" s="82">
        <f>VLOOKUP($A121,'COMPOSITE FORM'!$A$4:$N$41,3)</f>
        <v>0</v>
      </c>
      <c r="D130" s="82">
        <f>VLOOKUP($A121,'COMPOSITE FORM'!$A$4:$N$41,5)</f>
        <v>1</v>
      </c>
      <c r="E130" s="82">
        <f>VLOOKUP($A121,'COMPOSITE FORM'!$A$4:$N$41,7)</f>
        <v>1</v>
      </c>
      <c r="F130" s="82">
        <f>VLOOKUP($A121,'COMPOSITE FORM'!$A$4:$N$41,9)</f>
        <v>2</v>
      </c>
      <c r="G130" s="83">
        <f>VLOOKUP($A121,'COMPOSITE FORM'!$A$4:$N$41,13)</f>
        <v>4</v>
      </c>
    </row>
    <row r="131" ht="17.25" spans="1:7">
      <c r="A131" s="64">
        <v>14</v>
      </c>
      <c r="B131" s="65" t="str">
        <f>VLOOKUP($A131,SECTIONS!$A$6:$B$44,2)</f>
        <v>Spangle</v>
      </c>
      <c r="C131" s="66" t="s">
        <v>521</v>
      </c>
      <c r="D131" s="66" t="s">
        <v>522</v>
      </c>
      <c r="E131" s="66" t="s">
        <v>523</v>
      </c>
      <c r="F131" s="66" t="s">
        <v>524</v>
      </c>
      <c r="G131" s="67" t="s">
        <v>525</v>
      </c>
    </row>
    <row r="132" ht="16.5" spans="1:7">
      <c r="A132" s="68" t="s">
        <v>527</v>
      </c>
      <c r="B132" s="69"/>
      <c r="C132" s="70"/>
      <c r="D132" s="70">
        <v>236</v>
      </c>
      <c r="E132" s="70">
        <v>24</v>
      </c>
      <c r="F132" s="70">
        <v>433</v>
      </c>
      <c r="G132" s="71">
        <v>433</v>
      </c>
    </row>
    <row r="133" ht="15.75" spans="1:7">
      <c r="A133" s="72" t="s">
        <v>530</v>
      </c>
      <c r="B133" s="73"/>
      <c r="C133" s="74"/>
      <c r="D133" s="74"/>
      <c r="E133" s="74"/>
      <c r="F133" s="74"/>
      <c r="G133" s="75"/>
    </row>
    <row r="134" ht="15.75" spans="1:7">
      <c r="A134" s="72" t="s">
        <v>532</v>
      </c>
      <c r="B134" s="73"/>
      <c r="C134" s="74"/>
      <c r="D134" s="74"/>
      <c r="E134" s="74"/>
      <c r="F134" s="74"/>
      <c r="G134" s="75"/>
    </row>
    <row r="135" ht="15.75" spans="1:7">
      <c r="A135" s="72" t="s">
        <v>534</v>
      </c>
      <c r="B135" s="73"/>
      <c r="C135" s="70"/>
      <c r="D135" s="70"/>
      <c r="E135" s="70"/>
      <c r="F135" s="70"/>
      <c r="G135" s="75"/>
    </row>
    <row r="136" ht="15.75" spans="1:7">
      <c r="A136" s="72" t="s">
        <v>536</v>
      </c>
      <c r="B136" s="73"/>
      <c r="C136" s="70"/>
      <c r="D136" s="70"/>
      <c r="E136" s="70"/>
      <c r="F136" s="70"/>
      <c r="G136" s="75"/>
    </row>
    <row r="137" ht="15.75" spans="1:7">
      <c r="A137" s="72" t="s">
        <v>538</v>
      </c>
      <c r="B137" s="73"/>
      <c r="C137" s="70"/>
      <c r="D137" s="70"/>
      <c r="E137" s="70"/>
      <c r="F137" s="70"/>
      <c r="G137" s="75"/>
    </row>
    <row r="138" ht="15.75" spans="1:7">
      <c r="A138" s="72" t="s">
        <v>540</v>
      </c>
      <c r="B138" s="73"/>
      <c r="C138" s="70"/>
      <c r="D138" s="70"/>
      <c r="E138" s="70"/>
      <c r="F138" s="70"/>
      <c r="G138" s="75"/>
    </row>
    <row r="139" ht="16.5" spans="1:7">
      <c r="A139" s="76" t="s">
        <v>542</v>
      </c>
      <c r="B139" s="77"/>
      <c r="C139" s="78"/>
      <c r="D139" s="78"/>
      <c r="E139" s="78"/>
      <c r="F139" s="78"/>
      <c r="G139" s="79" t="s">
        <v>518</v>
      </c>
    </row>
    <row r="140" ht="17.25" spans="1:7">
      <c r="A140" s="80" t="s">
        <v>544</v>
      </c>
      <c r="B140" s="81"/>
      <c r="C140" s="82">
        <f>VLOOKUP($A131,'COMPOSITE FORM'!$A$4:$N$41,3)</f>
        <v>0</v>
      </c>
      <c r="D140" s="82">
        <f>VLOOKUP($A131,'COMPOSITE FORM'!$A$4:$N$41,5)</f>
        <v>2</v>
      </c>
      <c r="E140" s="82">
        <f>VLOOKUP($A131,'COMPOSITE FORM'!$A$4:$N$41,7)</f>
        <v>6</v>
      </c>
      <c r="F140" s="82">
        <f>VLOOKUP($A131,'COMPOSITE FORM'!$A$4:$N$41,9)</f>
        <v>7</v>
      </c>
      <c r="G140" s="83">
        <f>VLOOKUP($A131,'COMPOSITE FORM'!$A$4:$N$41,13)</f>
        <v>15</v>
      </c>
    </row>
    <row r="141" ht="17.25" spans="1:7">
      <c r="A141" s="64">
        <v>15</v>
      </c>
      <c r="B141" s="65" t="str">
        <f>VLOOKUP($A141,SECTIONS!$A$6:$B$44,2)</f>
        <v>Double Factor Spangle</v>
      </c>
      <c r="C141" s="66" t="s">
        <v>521</v>
      </c>
      <c r="D141" s="66" t="s">
        <v>522</v>
      </c>
      <c r="E141" s="66" t="s">
        <v>523</v>
      </c>
      <c r="F141" s="66" t="s">
        <v>524</v>
      </c>
      <c r="G141" s="67" t="s">
        <v>525</v>
      </c>
    </row>
    <row r="142" ht="16.5" spans="1:7">
      <c r="A142" s="68" t="s">
        <v>527</v>
      </c>
      <c r="B142" s="69"/>
      <c r="C142" s="70"/>
      <c r="D142" s="70"/>
      <c r="E142" s="70"/>
      <c r="F142" s="70"/>
      <c r="G142" s="71"/>
    </row>
    <row r="143" ht="15.75" spans="1:7">
      <c r="A143" s="72" t="s">
        <v>530</v>
      </c>
      <c r="B143" s="73"/>
      <c r="C143" s="74"/>
      <c r="D143" s="74"/>
      <c r="E143" s="74"/>
      <c r="F143" s="74"/>
      <c r="G143" s="75"/>
    </row>
    <row r="144" ht="15.75" spans="1:7">
      <c r="A144" s="72" t="s">
        <v>532</v>
      </c>
      <c r="B144" s="73"/>
      <c r="C144" s="74"/>
      <c r="D144" s="74"/>
      <c r="E144" s="74"/>
      <c r="F144" s="74"/>
      <c r="G144" s="75"/>
    </row>
    <row r="145" ht="15.75" spans="1:7">
      <c r="A145" s="72" t="s">
        <v>534</v>
      </c>
      <c r="B145" s="73"/>
      <c r="C145" s="70"/>
      <c r="D145" s="70"/>
      <c r="E145" s="70"/>
      <c r="F145" s="70"/>
      <c r="G145" s="75"/>
    </row>
    <row r="146" ht="15.75" spans="1:7">
      <c r="A146" s="72" t="s">
        <v>536</v>
      </c>
      <c r="B146" s="73"/>
      <c r="C146" s="70"/>
      <c r="D146" s="70"/>
      <c r="E146" s="70"/>
      <c r="F146" s="70"/>
      <c r="G146" s="75"/>
    </row>
    <row r="147" ht="15.75" spans="1:7">
      <c r="A147" s="72" t="s">
        <v>538</v>
      </c>
      <c r="B147" s="73"/>
      <c r="C147" s="70"/>
      <c r="D147" s="70"/>
      <c r="E147" s="70"/>
      <c r="F147" s="70"/>
      <c r="G147" s="75"/>
    </row>
    <row r="148" ht="15.75" spans="1:7">
      <c r="A148" s="72" t="s">
        <v>540</v>
      </c>
      <c r="B148" s="73"/>
      <c r="C148" s="70"/>
      <c r="D148" s="70"/>
      <c r="E148" s="70"/>
      <c r="F148" s="70"/>
      <c r="G148" s="75"/>
    </row>
    <row r="149" ht="16.5" spans="1:7">
      <c r="A149" s="76" t="s">
        <v>542</v>
      </c>
      <c r="B149" s="77"/>
      <c r="C149" s="78"/>
      <c r="D149" s="78"/>
      <c r="E149" s="78"/>
      <c r="F149" s="78"/>
      <c r="G149" s="79" t="s">
        <v>518</v>
      </c>
    </row>
    <row r="150" ht="17.25" spans="1:7">
      <c r="A150" s="80" t="s">
        <v>544</v>
      </c>
      <c r="B150" s="81"/>
      <c r="C150" s="82">
        <f>VLOOKUP($A141,'COMPOSITE FORM'!$A$4:$N$41,3)</f>
        <v>0</v>
      </c>
      <c r="D150" s="82">
        <f>VLOOKUP($A141,'COMPOSITE FORM'!$A$4:$N$41,5)</f>
        <v>0</v>
      </c>
      <c r="E150" s="82">
        <f>VLOOKUP($A141,'COMPOSITE FORM'!$A$4:$N$41,7)</f>
        <v>0</v>
      </c>
      <c r="F150" s="82">
        <f>VLOOKUP($A141,'COMPOSITE FORM'!$A$4:$N$41,9)</f>
        <v>0</v>
      </c>
      <c r="G150" s="83">
        <f>VLOOKUP($A141,'COMPOSITE FORM'!$A$4:$N$41,13)</f>
        <v>0</v>
      </c>
    </row>
    <row r="151" ht="17.25" spans="1:7">
      <c r="A151" s="64">
        <v>16</v>
      </c>
      <c r="B151" s="65" t="str">
        <f>VLOOKUP($A151,SECTIONS!$A$6:$B$44,2)</f>
        <v>Dominant Pied</v>
      </c>
      <c r="C151" s="66" t="s">
        <v>521</v>
      </c>
      <c r="D151" s="66" t="s">
        <v>522</v>
      </c>
      <c r="E151" s="66" t="s">
        <v>523</v>
      </c>
      <c r="F151" s="66" t="s">
        <v>524</v>
      </c>
      <c r="G151" s="67" t="s">
        <v>525</v>
      </c>
    </row>
    <row r="152" ht="16.5" spans="1:7">
      <c r="A152" s="68" t="s">
        <v>527</v>
      </c>
      <c r="B152" s="69"/>
      <c r="C152" s="70"/>
      <c r="D152" s="70"/>
      <c r="E152" s="70">
        <v>39</v>
      </c>
      <c r="F152" s="70">
        <v>426</v>
      </c>
      <c r="G152" s="71">
        <v>39</v>
      </c>
    </row>
    <row r="153" ht="15.75" spans="1:7">
      <c r="A153" s="72" t="s">
        <v>530</v>
      </c>
      <c r="B153" s="73"/>
      <c r="C153" s="74"/>
      <c r="D153" s="74"/>
      <c r="E153" s="74"/>
      <c r="F153" s="74"/>
      <c r="G153" s="75"/>
    </row>
    <row r="154" ht="15.75" spans="1:7">
      <c r="A154" s="72" t="s">
        <v>532</v>
      </c>
      <c r="B154" s="73"/>
      <c r="C154" s="74"/>
      <c r="D154" s="74"/>
      <c r="E154" s="74"/>
      <c r="F154" s="74"/>
      <c r="G154" s="75"/>
    </row>
    <row r="155" ht="15.75" spans="1:7">
      <c r="A155" s="72" t="s">
        <v>534</v>
      </c>
      <c r="B155" s="73"/>
      <c r="C155" s="70"/>
      <c r="D155" s="70"/>
      <c r="E155" s="70"/>
      <c r="F155" s="70"/>
      <c r="G155" s="75"/>
    </row>
    <row r="156" ht="15.75" spans="1:7">
      <c r="A156" s="72" t="s">
        <v>536</v>
      </c>
      <c r="B156" s="73"/>
      <c r="C156" s="70"/>
      <c r="D156" s="70"/>
      <c r="E156" s="70"/>
      <c r="F156" s="70"/>
      <c r="G156" s="75"/>
    </row>
    <row r="157" ht="15.75" spans="1:7">
      <c r="A157" s="72" t="s">
        <v>538</v>
      </c>
      <c r="B157" s="73"/>
      <c r="C157" s="70"/>
      <c r="D157" s="70"/>
      <c r="E157" s="70"/>
      <c r="F157" s="70"/>
      <c r="G157" s="75"/>
    </row>
    <row r="158" ht="15.75" spans="1:7">
      <c r="A158" s="72" t="s">
        <v>540</v>
      </c>
      <c r="B158" s="73"/>
      <c r="C158" s="70"/>
      <c r="D158" s="70"/>
      <c r="E158" s="70"/>
      <c r="F158" s="70"/>
      <c r="G158" s="75"/>
    </row>
    <row r="159" ht="16.5" spans="1:7">
      <c r="A159" s="76" t="s">
        <v>542</v>
      </c>
      <c r="B159" s="77"/>
      <c r="C159" s="78"/>
      <c r="D159" s="78"/>
      <c r="E159" s="78"/>
      <c r="F159" s="78"/>
      <c r="G159" s="79" t="s">
        <v>518</v>
      </c>
    </row>
    <row r="160" ht="17.25" spans="1:7">
      <c r="A160" s="80" t="s">
        <v>544</v>
      </c>
      <c r="B160" s="81"/>
      <c r="C160" s="82">
        <f>VLOOKUP($A151,'COMPOSITE FORM'!$A$4:$N$41,3)</f>
        <v>0</v>
      </c>
      <c r="D160" s="82">
        <f>VLOOKUP($A151,'COMPOSITE FORM'!$A$4:$N$41,5)</f>
        <v>0</v>
      </c>
      <c r="E160" s="82">
        <f>VLOOKUP($A151,'COMPOSITE FORM'!$A$4:$N$41,7)</f>
        <v>1</v>
      </c>
      <c r="F160" s="82">
        <f>VLOOKUP($A151,'COMPOSITE FORM'!$A$4:$N$41,9)</f>
        <v>1</v>
      </c>
      <c r="G160" s="83">
        <f>VLOOKUP($A151,'COMPOSITE FORM'!$A$4:$N$41,13)</f>
        <v>2</v>
      </c>
    </row>
    <row r="161" ht="17.25" spans="1:7">
      <c r="A161" s="64">
        <v>17</v>
      </c>
      <c r="B161" s="65" t="str">
        <f>VLOOKUP($A161,SECTIONS!$A$6:$B$44,2)</f>
        <v>Yellowface</v>
      </c>
      <c r="C161" s="66" t="s">
        <v>521</v>
      </c>
      <c r="D161" s="66" t="s">
        <v>522</v>
      </c>
      <c r="E161" s="66" t="s">
        <v>523</v>
      </c>
      <c r="F161" s="66" t="s">
        <v>524</v>
      </c>
      <c r="G161" s="67" t="s">
        <v>525</v>
      </c>
    </row>
    <row r="162" ht="16.5" spans="1:7">
      <c r="A162" s="68" t="s">
        <v>527</v>
      </c>
      <c r="B162" s="69"/>
      <c r="C162" s="70"/>
      <c r="D162" s="70">
        <v>206</v>
      </c>
      <c r="E162" s="70">
        <v>7</v>
      </c>
      <c r="F162" s="70">
        <v>436</v>
      </c>
      <c r="G162" s="71">
        <v>436</v>
      </c>
    </row>
    <row r="163" ht="15.75" spans="1:7">
      <c r="A163" s="72" t="s">
        <v>530</v>
      </c>
      <c r="B163" s="73"/>
      <c r="C163" s="74"/>
      <c r="D163" s="74"/>
      <c r="E163" s="74"/>
      <c r="F163" s="74"/>
      <c r="G163" s="75"/>
    </row>
    <row r="164" ht="15.75" spans="1:7">
      <c r="A164" s="72" t="s">
        <v>532</v>
      </c>
      <c r="B164" s="73"/>
      <c r="C164" s="74"/>
      <c r="D164" s="74"/>
      <c r="E164" s="74"/>
      <c r="F164" s="74"/>
      <c r="G164" s="75"/>
    </row>
    <row r="165" ht="15.75" spans="1:7">
      <c r="A165" s="72" t="s">
        <v>534</v>
      </c>
      <c r="B165" s="73"/>
      <c r="C165" s="70"/>
      <c r="D165" s="70"/>
      <c r="E165" s="70"/>
      <c r="F165" s="70"/>
      <c r="G165" s="75"/>
    </row>
    <row r="166" ht="15.75" spans="1:7">
      <c r="A166" s="72" t="s">
        <v>536</v>
      </c>
      <c r="B166" s="73"/>
      <c r="C166" s="70"/>
      <c r="D166" s="70"/>
      <c r="E166" s="70"/>
      <c r="F166" s="70"/>
      <c r="G166" s="75"/>
    </row>
    <row r="167" ht="15.75" spans="1:7">
      <c r="A167" s="72" t="s">
        <v>538</v>
      </c>
      <c r="B167" s="73"/>
      <c r="C167" s="70"/>
      <c r="D167" s="70"/>
      <c r="E167" s="70"/>
      <c r="F167" s="70"/>
      <c r="G167" s="75"/>
    </row>
    <row r="168" ht="15.75" spans="1:7">
      <c r="A168" s="72" t="s">
        <v>540</v>
      </c>
      <c r="B168" s="73"/>
      <c r="C168" s="70"/>
      <c r="D168" s="70"/>
      <c r="E168" s="70"/>
      <c r="F168" s="70"/>
      <c r="G168" s="75"/>
    </row>
    <row r="169" ht="16.5" spans="1:7">
      <c r="A169" s="76" t="s">
        <v>542</v>
      </c>
      <c r="B169" s="77"/>
      <c r="C169" s="78"/>
      <c r="D169" s="78"/>
      <c r="E169" s="78"/>
      <c r="F169" s="78"/>
      <c r="G169" s="79" t="s">
        <v>518</v>
      </c>
    </row>
    <row r="170" ht="17.25" spans="1:7">
      <c r="A170" s="80" t="s">
        <v>544</v>
      </c>
      <c r="B170" s="81"/>
      <c r="C170" s="82">
        <f>VLOOKUP($A161,'COMPOSITE FORM'!$A$4:$N$41,3)</f>
        <v>0</v>
      </c>
      <c r="D170" s="82">
        <f>VLOOKUP($A161,'COMPOSITE FORM'!$A$4:$N$41,5)</f>
        <v>2</v>
      </c>
      <c r="E170" s="82">
        <f>VLOOKUP($A161,'COMPOSITE FORM'!$A$4:$N$41,7)</f>
        <v>9</v>
      </c>
      <c r="F170" s="82">
        <f>VLOOKUP($A161,'COMPOSITE FORM'!$A$4:$N$41,9)</f>
        <v>3</v>
      </c>
      <c r="G170" s="83">
        <f>VLOOKUP($A161,'COMPOSITE FORM'!$A$4:$N$41,13)</f>
        <v>14</v>
      </c>
    </row>
    <row r="171" ht="17.25" spans="1:7">
      <c r="A171" s="64">
        <v>18</v>
      </c>
      <c r="B171" s="65" t="str">
        <f>VLOOKUP($A171,SECTIONS!$A$6:$B$44,2)</f>
        <v>Texas Clearbody</v>
      </c>
      <c r="C171" s="66" t="s">
        <v>521</v>
      </c>
      <c r="D171" s="66" t="s">
        <v>522</v>
      </c>
      <c r="E171" s="66" t="s">
        <v>523</v>
      </c>
      <c r="F171" s="66" t="s">
        <v>524</v>
      </c>
      <c r="G171" s="67" t="s">
        <v>525</v>
      </c>
    </row>
    <row r="172" ht="16.5" spans="1:7">
      <c r="A172" s="68" t="s">
        <v>527</v>
      </c>
      <c r="B172" s="69"/>
      <c r="C172" s="70"/>
      <c r="D172" s="70">
        <v>176</v>
      </c>
      <c r="E172" s="70"/>
      <c r="F172" s="70">
        <v>146</v>
      </c>
      <c r="G172" s="71">
        <v>176</v>
      </c>
    </row>
    <row r="173" ht="15.75" spans="1:7">
      <c r="A173" s="72" t="s">
        <v>530</v>
      </c>
      <c r="B173" s="73"/>
      <c r="C173" s="74"/>
      <c r="D173" s="74"/>
      <c r="E173" s="74"/>
      <c r="F173" s="74"/>
      <c r="G173" s="75"/>
    </row>
    <row r="174" ht="15.75" spans="1:7">
      <c r="A174" s="72" t="s">
        <v>532</v>
      </c>
      <c r="B174" s="73"/>
      <c r="C174" s="74"/>
      <c r="D174" s="74"/>
      <c r="E174" s="74"/>
      <c r="F174" s="74"/>
      <c r="G174" s="75"/>
    </row>
    <row r="175" ht="15.75" spans="1:7">
      <c r="A175" s="72" t="s">
        <v>534</v>
      </c>
      <c r="B175" s="73"/>
      <c r="C175" s="70"/>
      <c r="D175" s="70"/>
      <c r="E175" s="70"/>
      <c r="F175" s="70"/>
      <c r="G175" s="75"/>
    </row>
    <row r="176" ht="15.75" spans="1:7">
      <c r="A176" s="72" t="s">
        <v>536</v>
      </c>
      <c r="B176" s="73"/>
      <c r="C176" s="70"/>
      <c r="D176" s="70"/>
      <c r="E176" s="70"/>
      <c r="F176" s="70"/>
      <c r="G176" s="75"/>
    </row>
    <row r="177" ht="15.75" spans="1:7">
      <c r="A177" s="72" t="s">
        <v>538</v>
      </c>
      <c r="B177" s="73"/>
      <c r="C177" s="70"/>
      <c r="D177" s="70"/>
      <c r="E177" s="70"/>
      <c r="F177" s="70"/>
      <c r="G177" s="75"/>
    </row>
    <row r="178" ht="15.75" spans="1:7">
      <c r="A178" s="72" t="s">
        <v>540</v>
      </c>
      <c r="B178" s="73"/>
      <c r="C178" s="70"/>
      <c r="D178" s="70"/>
      <c r="E178" s="70"/>
      <c r="F178" s="70"/>
      <c r="G178" s="75"/>
    </row>
    <row r="179" ht="16.5" spans="1:7">
      <c r="A179" s="76" t="s">
        <v>542</v>
      </c>
      <c r="B179" s="77"/>
      <c r="C179" s="78"/>
      <c r="D179" s="78"/>
      <c r="E179" s="78"/>
      <c r="F179" s="78"/>
      <c r="G179" s="79" t="s">
        <v>518</v>
      </c>
    </row>
    <row r="180" ht="17.25" spans="1:7">
      <c r="A180" s="80" t="s">
        <v>544</v>
      </c>
      <c r="B180" s="81"/>
      <c r="C180" s="82">
        <f>VLOOKUP($A171,'COMPOSITE FORM'!$A$4:$N$41,3)</f>
        <v>0</v>
      </c>
      <c r="D180" s="82">
        <f>VLOOKUP($A171,'COMPOSITE FORM'!$A$4:$N$41,5)</f>
        <v>1</v>
      </c>
      <c r="E180" s="82">
        <f>VLOOKUP($A171,'COMPOSITE FORM'!$A$4:$N$41,7)</f>
        <v>1</v>
      </c>
      <c r="F180" s="82">
        <f>VLOOKUP($A171,'COMPOSITE FORM'!$A$4:$N$41,9)</f>
        <v>1</v>
      </c>
      <c r="G180" s="83">
        <f>VLOOKUP($A171,'COMPOSITE FORM'!$A$4:$N$41,13)</f>
        <v>3</v>
      </c>
    </row>
    <row r="181" ht="17.25" spans="1:7">
      <c r="A181" s="64">
        <v>19</v>
      </c>
      <c r="B181" s="65" t="str">
        <f>VLOOKUP($A181,SECTIONS!$A$6:$B$44,2)</f>
        <v>Yellow</v>
      </c>
      <c r="C181" s="66" t="s">
        <v>521</v>
      </c>
      <c r="D181" s="66" t="s">
        <v>522</v>
      </c>
      <c r="E181" s="66" t="s">
        <v>523</v>
      </c>
      <c r="F181" s="66" t="s">
        <v>524</v>
      </c>
      <c r="G181" s="67" t="s">
        <v>525</v>
      </c>
    </row>
    <row r="182" ht="16.5" spans="1:7">
      <c r="A182" s="68" t="s">
        <v>527</v>
      </c>
      <c r="B182" s="69"/>
      <c r="C182" s="70"/>
      <c r="D182" s="70"/>
      <c r="E182" s="70"/>
      <c r="F182" s="70"/>
      <c r="G182" s="71">
        <v>182</v>
      </c>
    </row>
    <row r="183" ht="15.75" spans="1:7">
      <c r="A183" s="72" t="s">
        <v>530</v>
      </c>
      <c r="B183" s="73"/>
      <c r="C183" s="74"/>
      <c r="D183" s="74"/>
      <c r="E183" s="74"/>
      <c r="F183" s="74"/>
      <c r="G183" s="75"/>
    </row>
    <row r="184" ht="15.75" spans="1:7">
      <c r="A184" s="72" t="s">
        <v>532</v>
      </c>
      <c r="B184" s="73"/>
      <c r="C184" s="74"/>
      <c r="D184" s="74"/>
      <c r="E184" s="74"/>
      <c r="F184" s="74"/>
      <c r="G184" s="75"/>
    </row>
    <row r="185" ht="15.75" spans="1:7">
      <c r="A185" s="72" t="s">
        <v>534</v>
      </c>
      <c r="B185" s="73"/>
      <c r="C185" s="70"/>
      <c r="D185" s="70"/>
      <c r="E185" s="70"/>
      <c r="F185" s="70"/>
      <c r="G185" s="75"/>
    </row>
    <row r="186" ht="15.75" spans="1:7">
      <c r="A186" s="72" t="s">
        <v>536</v>
      </c>
      <c r="B186" s="73"/>
      <c r="C186" s="70"/>
      <c r="D186" s="70"/>
      <c r="E186" s="70"/>
      <c r="F186" s="70"/>
      <c r="G186" s="75"/>
    </row>
    <row r="187" ht="15.75" spans="1:7">
      <c r="A187" s="72" t="s">
        <v>538</v>
      </c>
      <c r="B187" s="73"/>
      <c r="C187" s="70"/>
      <c r="D187" s="70"/>
      <c r="E187" s="70"/>
      <c r="F187" s="70"/>
      <c r="G187" s="75"/>
    </row>
    <row r="188" ht="15.75" spans="1:7">
      <c r="A188" s="72" t="s">
        <v>540</v>
      </c>
      <c r="B188" s="73"/>
      <c r="C188" s="70"/>
      <c r="D188" s="70"/>
      <c r="E188" s="70"/>
      <c r="F188" s="70"/>
      <c r="G188" s="75"/>
    </row>
    <row r="189" ht="16.5" spans="1:7">
      <c r="A189" s="76" t="s">
        <v>542</v>
      </c>
      <c r="B189" s="77"/>
      <c r="C189" s="78"/>
      <c r="D189" s="78"/>
      <c r="E189" s="78"/>
      <c r="F189" s="78"/>
      <c r="G189" s="79" t="s">
        <v>518</v>
      </c>
    </row>
    <row r="190" ht="17.25" spans="1:7">
      <c r="A190" s="80" t="s">
        <v>544</v>
      </c>
      <c r="B190" s="81"/>
      <c r="C190" s="82">
        <f>VLOOKUP($A181,'COMPOSITE FORM'!$A$4:$N$41,3)</f>
        <v>0</v>
      </c>
      <c r="D190" s="82">
        <f>VLOOKUP($A181,'COMPOSITE FORM'!$A$4:$N$41,5)</f>
        <v>1</v>
      </c>
      <c r="E190" s="82">
        <f>VLOOKUP($A181,'COMPOSITE FORM'!$A$4:$N$41,7)</f>
        <v>1</v>
      </c>
      <c r="F190" s="82">
        <f>VLOOKUP($A181,'COMPOSITE FORM'!$A$4:$N$41,9)</f>
        <v>1</v>
      </c>
      <c r="G190" s="83">
        <f>VLOOKUP($A181,'COMPOSITE FORM'!$A$4:$N$41,13)</f>
        <v>3</v>
      </c>
    </row>
    <row r="191" ht="17.25" spans="1:7">
      <c r="A191" s="64">
        <v>20</v>
      </c>
      <c r="B191" s="65" t="str">
        <f>VLOOKUP($A191,SECTIONS!$A$6:$B$44,2)</f>
        <v>White</v>
      </c>
      <c r="C191" s="66" t="s">
        <v>521</v>
      </c>
      <c r="D191" s="66" t="s">
        <v>522</v>
      </c>
      <c r="E191" s="66" t="s">
        <v>523</v>
      </c>
      <c r="F191" s="66" t="s">
        <v>524</v>
      </c>
      <c r="G191" s="67" t="s">
        <v>525</v>
      </c>
    </row>
    <row r="192" ht="16.5" spans="1:7">
      <c r="A192" s="68" t="s">
        <v>527</v>
      </c>
      <c r="B192" s="69"/>
      <c r="C192" s="70"/>
      <c r="D192" s="70"/>
      <c r="E192" s="70"/>
      <c r="F192" s="70"/>
      <c r="G192" s="71">
        <v>166</v>
      </c>
    </row>
    <row r="193" ht="15.75" spans="1:7">
      <c r="A193" s="72" t="s">
        <v>530</v>
      </c>
      <c r="B193" s="73"/>
      <c r="C193" s="74"/>
      <c r="D193" s="74"/>
      <c r="E193" s="74"/>
      <c r="F193" s="74"/>
      <c r="G193" s="75"/>
    </row>
    <row r="194" ht="15.75" spans="1:7">
      <c r="A194" s="72" t="s">
        <v>532</v>
      </c>
      <c r="B194" s="73"/>
      <c r="C194" s="74"/>
      <c r="D194" s="74"/>
      <c r="E194" s="74"/>
      <c r="F194" s="74"/>
      <c r="G194" s="75"/>
    </row>
    <row r="195" ht="15.75" spans="1:7">
      <c r="A195" s="72" t="s">
        <v>534</v>
      </c>
      <c r="B195" s="73"/>
      <c r="C195" s="70"/>
      <c r="D195" s="70"/>
      <c r="E195" s="70"/>
      <c r="F195" s="70"/>
      <c r="G195" s="75"/>
    </row>
    <row r="196" ht="15.75" spans="1:7">
      <c r="A196" s="72" t="s">
        <v>536</v>
      </c>
      <c r="B196" s="73"/>
      <c r="C196" s="70"/>
      <c r="D196" s="70"/>
      <c r="E196" s="70"/>
      <c r="F196" s="70"/>
      <c r="G196" s="75"/>
    </row>
    <row r="197" ht="15.75" spans="1:7">
      <c r="A197" s="72" t="s">
        <v>538</v>
      </c>
      <c r="B197" s="73"/>
      <c r="C197" s="70"/>
      <c r="D197" s="70"/>
      <c r="E197" s="70"/>
      <c r="F197" s="70"/>
      <c r="G197" s="75"/>
    </row>
    <row r="198" ht="15.75" spans="1:7">
      <c r="A198" s="72" t="s">
        <v>540</v>
      </c>
      <c r="B198" s="73"/>
      <c r="C198" s="70"/>
      <c r="D198" s="70"/>
      <c r="E198" s="70"/>
      <c r="F198" s="70"/>
      <c r="G198" s="75"/>
    </row>
    <row r="199" ht="16.5" spans="1:7">
      <c r="A199" s="76" t="s">
        <v>542</v>
      </c>
      <c r="B199" s="77"/>
      <c r="C199" s="78"/>
      <c r="D199" s="78"/>
      <c r="E199" s="78"/>
      <c r="F199" s="78"/>
      <c r="G199" s="79" t="s">
        <v>518</v>
      </c>
    </row>
    <row r="200" ht="17.25" spans="1:7">
      <c r="A200" s="80" t="s">
        <v>544</v>
      </c>
      <c r="B200" s="81"/>
      <c r="C200" s="82">
        <f>VLOOKUP($A191,'COMPOSITE FORM'!$A$4:$N$41,3)</f>
        <v>0</v>
      </c>
      <c r="D200" s="82">
        <f>VLOOKUP($A191,'COMPOSITE FORM'!$A$4:$N$41,5)</f>
        <v>1</v>
      </c>
      <c r="E200" s="82">
        <f>VLOOKUP($A191,'COMPOSITE FORM'!$A$4:$N$41,7)</f>
        <v>2</v>
      </c>
      <c r="F200" s="82">
        <f>VLOOKUP($A191,'COMPOSITE FORM'!$A$4:$N$41,9)</f>
        <v>4</v>
      </c>
      <c r="G200" s="83">
        <f>VLOOKUP($A191,'COMPOSITE FORM'!$A$4:$N$41,13)</f>
        <v>7</v>
      </c>
    </row>
    <row r="201" ht="17.25" spans="1:7">
      <c r="A201" s="64">
        <v>21</v>
      </c>
      <c r="B201" s="65" t="str">
        <f>VLOOKUP($A201,SECTIONS!$A$6:$B$44,2)</f>
        <v>Olive/Mauve</v>
      </c>
      <c r="C201" s="66" t="s">
        <v>521</v>
      </c>
      <c r="D201" s="66" t="s">
        <v>522</v>
      </c>
      <c r="E201" s="66" t="s">
        <v>523</v>
      </c>
      <c r="F201" s="66" t="s">
        <v>524</v>
      </c>
      <c r="G201" s="67" t="s">
        <v>525</v>
      </c>
    </row>
    <row r="202" ht="16.5" spans="1:7">
      <c r="A202" s="68" t="s">
        <v>527</v>
      </c>
      <c r="B202" s="69"/>
      <c r="C202" s="70"/>
      <c r="D202" s="70"/>
      <c r="E202" s="70"/>
      <c r="F202" s="70"/>
      <c r="G202" s="71">
        <v>27</v>
      </c>
    </row>
    <row r="203" ht="15.75" spans="1:7">
      <c r="A203" s="72" t="s">
        <v>530</v>
      </c>
      <c r="B203" s="73"/>
      <c r="C203" s="74"/>
      <c r="D203" s="74"/>
      <c r="E203" s="74"/>
      <c r="F203" s="74"/>
      <c r="G203" s="75"/>
    </row>
    <row r="204" ht="15.75" spans="1:7">
      <c r="A204" s="72" t="s">
        <v>532</v>
      </c>
      <c r="B204" s="73"/>
      <c r="C204" s="74"/>
      <c r="D204" s="74"/>
      <c r="E204" s="74"/>
      <c r="F204" s="74"/>
      <c r="G204" s="75"/>
    </row>
    <row r="205" ht="15.75" spans="1:7">
      <c r="A205" s="72" t="s">
        <v>534</v>
      </c>
      <c r="B205" s="73"/>
      <c r="C205" s="70"/>
      <c r="D205" s="70"/>
      <c r="E205" s="70"/>
      <c r="F205" s="70"/>
      <c r="G205" s="75"/>
    </row>
    <row r="206" ht="15.75" spans="1:7">
      <c r="A206" s="72" t="s">
        <v>536</v>
      </c>
      <c r="B206" s="73"/>
      <c r="C206" s="70"/>
      <c r="D206" s="70"/>
      <c r="E206" s="70"/>
      <c r="F206" s="70"/>
      <c r="G206" s="75"/>
    </row>
    <row r="207" ht="15.75" spans="1:7">
      <c r="A207" s="72" t="s">
        <v>538</v>
      </c>
      <c r="B207" s="73"/>
      <c r="C207" s="70"/>
      <c r="D207" s="70"/>
      <c r="E207" s="70"/>
      <c r="F207" s="70"/>
      <c r="G207" s="75"/>
    </row>
    <row r="208" ht="15.75" spans="1:7">
      <c r="A208" s="72" t="s">
        <v>540</v>
      </c>
      <c r="B208" s="73"/>
      <c r="C208" s="70"/>
      <c r="D208" s="70"/>
      <c r="E208" s="70"/>
      <c r="F208" s="70"/>
      <c r="G208" s="75"/>
    </row>
    <row r="209" ht="16.5" spans="1:7">
      <c r="A209" s="76" t="s">
        <v>542</v>
      </c>
      <c r="B209" s="77"/>
      <c r="C209" s="78"/>
      <c r="D209" s="78"/>
      <c r="E209" s="78"/>
      <c r="F209" s="78"/>
      <c r="G209" s="79" t="s">
        <v>518</v>
      </c>
    </row>
    <row r="210" ht="17.25" spans="1:7">
      <c r="A210" s="80" t="s">
        <v>544</v>
      </c>
      <c r="B210" s="81"/>
      <c r="C210" s="82">
        <f>VLOOKUP($A201,'COMPOSITE FORM'!$A$4:$N$41,3)</f>
        <v>0</v>
      </c>
      <c r="D210" s="82">
        <f>VLOOKUP($A201,'COMPOSITE FORM'!$A$4:$N$41,5)</f>
        <v>0</v>
      </c>
      <c r="E210" s="82">
        <f>VLOOKUP($A201,'COMPOSITE FORM'!$A$4:$N$41,7)</f>
        <v>1</v>
      </c>
      <c r="F210" s="82">
        <f>VLOOKUP($A201,'COMPOSITE FORM'!$A$4:$N$41,9)</f>
        <v>2</v>
      </c>
      <c r="G210" s="83">
        <f>VLOOKUP($A201,'COMPOSITE FORM'!$A$4:$N$41,13)</f>
        <v>3</v>
      </c>
    </row>
    <row r="211" ht="17.25" spans="1:7">
      <c r="A211" s="64">
        <v>22</v>
      </c>
      <c r="B211" s="65" t="str">
        <f>VLOOKUP($A211,SECTIONS!$A$6:$B$44,2)</f>
        <v>Violet</v>
      </c>
      <c r="C211" s="66" t="s">
        <v>521</v>
      </c>
      <c r="D211" s="66" t="s">
        <v>522</v>
      </c>
      <c r="E211" s="66" t="s">
        <v>523</v>
      </c>
      <c r="F211" s="66" t="s">
        <v>524</v>
      </c>
      <c r="G211" s="67" t="s">
        <v>525</v>
      </c>
    </row>
    <row r="212" ht="16.5" spans="1:7">
      <c r="A212" s="68" t="s">
        <v>527</v>
      </c>
      <c r="B212" s="69"/>
      <c r="C212" s="70"/>
      <c r="D212" s="70">
        <v>226</v>
      </c>
      <c r="E212" s="70"/>
      <c r="F212" s="70"/>
      <c r="G212" s="71">
        <v>226</v>
      </c>
    </row>
    <row r="213" ht="15.75" spans="1:7">
      <c r="A213" s="72" t="s">
        <v>530</v>
      </c>
      <c r="B213" s="73"/>
      <c r="C213" s="74"/>
      <c r="D213" s="74"/>
      <c r="E213" s="74"/>
      <c r="F213" s="74"/>
      <c r="G213" s="75"/>
    </row>
    <row r="214" ht="15.75" spans="1:7">
      <c r="A214" s="72" t="s">
        <v>532</v>
      </c>
      <c r="B214" s="73"/>
      <c r="C214" s="74"/>
      <c r="D214" s="74"/>
      <c r="E214" s="74"/>
      <c r="F214" s="74"/>
      <c r="G214" s="75"/>
    </row>
    <row r="215" ht="15.75" spans="1:7">
      <c r="A215" s="72" t="s">
        <v>534</v>
      </c>
      <c r="B215" s="73"/>
      <c r="C215" s="70"/>
      <c r="D215" s="70"/>
      <c r="E215" s="70"/>
      <c r="F215" s="70"/>
      <c r="G215" s="75"/>
    </row>
    <row r="216" ht="15.75" spans="1:7">
      <c r="A216" s="72" t="s">
        <v>536</v>
      </c>
      <c r="B216" s="73"/>
      <c r="C216" s="70"/>
      <c r="D216" s="70"/>
      <c r="E216" s="70"/>
      <c r="F216" s="70"/>
      <c r="G216" s="75"/>
    </row>
    <row r="217" ht="15.75" spans="1:7">
      <c r="A217" s="72" t="s">
        <v>538</v>
      </c>
      <c r="B217" s="73"/>
      <c r="C217" s="70"/>
      <c r="D217" s="70"/>
      <c r="E217" s="70"/>
      <c r="F217" s="70"/>
      <c r="G217" s="75"/>
    </row>
    <row r="218" ht="15.75" spans="1:7">
      <c r="A218" s="72" t="s">
        <v>540</v>
      </c>
      <c r="B218" s="73"/>
      <c r="C218" s="70"/>
      <c r="D218" s="70"/>
      <c r="E218" s="70"/>
      <c r="F218" s="70"/>
      <c r="G218" s="75"/>
    </row>
    <row r="219" ht="16.5" spans="1:7">
      <c r="A219" s="76" t="s">
        <v>542</v>
      </c>
      <c r="B219" s="77"/>
      <c r="C219" s="78"/>
      <c r="D219" s="78"/>
      <c r="E219" s="78"/>
      <c r="F219" s="78"/>
      <c r="G219" s="79" t="s">
        <v>518</v>
      </c>
    </row>
    <row r="220" ht="17.25" spans="1:7">
      <c r="A220" s="80" t="s">
        <v>544</v>
      </c>
      <c r="B220" s="81"/>
      <c r="C220" s="82">
        <f>VLOOKUP($A211,'COMPOSITE FORM'!$A$4:$N$41,3)</f>
        <v>0</v>
      </c>
      <c r="D220" s="82">
        <f>VLOOKUP($A211,'COMPOSITE FORM'!$A$4:$N$41,5)</f>
        <v>2</v>
      </c>
      <c r="E220" s="82">
        <f>VLOOKUP($A211,'COMPOSITE FORM'!$A$4:$N$41,7)</f>
        <v>0</v>
      </c>
      <c r="F220" s="82">
        <f>VLOOKUP($A211,'COMPOSITE FORM'!$A$4:$N$41,9)</f>
        <v>4</v>
      </c>
      <c r="G220" s="83">
        <f>VLOOKUP($A211,'COMPOSITE FORM'!$A$4:$N$41,13)</f>
        <v>6</v>
      </c>
    </row>
    <row r="221" ht="17.25" spans="1:7">
      <c r="A221" s="64">
        <v>23</v>
      </c>
      <c r="B221" s="65" t="str">
        <f>VLOOKUP($A221,SECTIONS!$A$6:$B$44,2)</f>
        <v>AOV</v>
      </c>
      <c r="C221" s="66" t="s">
        <v>521</v>
      </c>
      <c r="D221" s="66" t="s">
        <v>522</v>
      </c>
      <c r="E221" s="66" t="s">
        <v>523</v>
      </c>
      <c r="F221" s="66" t="s">
        <v>524</v>
      </c>
      <c r="G221" s="67" t="s">
        <v>525</v>
      </c>
    </row>
    <row r="222" ht="16.5" spans="1:7">
      <c r="A222" s="68" t="s">
        <v>527</v>
      </c>
      <c r="B222" s="69"/>
      <c r="C222" s="70"/>
      <c r="D222" s="70"/>
      <c r="E222" s="70">
        <v>53</v>
      </c>
      <c r="F222" s="70"/>
      <c r="G222" s="71">
        <v>53</v>
      </c>
    </row>
    <row r="223" ht="15.75" spans="1:7">
      <c r="A223" s="72" t="s">
        <v>530</v>
      </c>
      <c r="B223" s="73"/>
      <c r="C223" s="74"/>
      <c r="D223" s="74"/>
      <c r="E223" s="74"/>
      <c r="F223" s="74"/>
      <c r="G223" s="75"/>
    </row>
    <row r="224" ht="15.75" spans="1:7">
      <c r="A224" s="72" t="s">
        <v>532</v>
      </c>
      <c r="B224" s="73"/>
      <c r="C224" s="74"/>
      <c r="D224" s="74"/>
      <c r="E224" s="74"/>
      <c r="F224" s="74"/>
      <c r="G224" s="75"/>
    </row>
    <row r="225" ht="15.75" spans="1:7">
      <c r="A225" s="72" t="s">
        <v>534</v>
      </c>
      <c r="B225" s="73"/>
      <c r="C225" s="70"/>
      <c r="D225" s="70"/>
      <c r="E225" s="70"/>
      <c r="F225" s="70"/>
      <c r="G225" s="75"/>
    </row>
    <row r="226" ht="15.75" spans="1:7">
      <c r="A226" s="72" t="s">
        <v>536</v>
      </c>
      <c r="B226" s="73"/>
      <c r="C226" s="70"/>
      <c r="D226" s="70"/>
      <c r="E226" s="70"/>
      <c r="F226" s="70"/>
      <c r="G226" s="75"/>
    </row>
    <row r="227" ht="15.75" spans="1:7">
      <c r="A227" s="72" t="s">
        <v>538</v>
      </c>
      <c r="B227" s="73"/>
      <c r="C227" s="70"/>
      <c r="D227" s="70"/>
      <c r="E227" s="70"/>
      <c r="F227" s="70"/>
      <c r="G227" s="75"/>
    </row>
    <row r="228" ht="15.75" spans="1:7">
      <c r="A228" s="72" t="s">
        <v>540</v>
      </c>
      <c r="B228" s="73"/>
      <c r="C228" s="70"/>
      <c r="D228" s="70"/>
      <c r="E228" s="70"/>
      <c r="F228" s="70"/>
      <c r="G228" s="75"/>
    </row>
    <row r="229" ht="16.5" spans="1:7">
      <c r="A229" s="76" t="s">
        <v>542</v>
      </c>
      <c r="B229" s="77"/>
      <c r="C229" s="78"/>
      <c r="D229" s="78"/>
      <c r="E229" s="78"/>
      <c r="F229" s="78"/>
      <c r="G229" s="79" t="s">
        <v>518</v>
      </c>
    </row>
    <row r="230" ht="17.25" spans="1:7">
      <c r="A230" s="80" t="s">
        <v>544</v>
      </c>
      <c r="B230" s="81"/>
      <c r="C230" s="82">
        <f>VLOOKUP($A221,'COMPOSITE FORM'!$A$4:$N$41,3)</f>
        <v>0</v>
      </c>
      <c r="D230" s="82">
        <f>VLOOKUP($A221,'COMPOSITE FORM'!$A$4:$N$41,5)</f>
        <v>0</v>
      </c>
      <c r="E230" s="82">
        <f>VLOOKUP($A221,'COMPOSITE FORM'!$A$4:$N$41,7)</f>
        <v>1</v>
      </c>
      <c r="F230" s="82">
        <f>VLOOKUP($A221,'COMPOSITE FORM'!$A$4:$N$41,9)</f>
        <v>0</v>
      </c>
      <c r="G230" s="83">
        <f>VLOOKUP($A221,'COMPOSITE FORM'!$A$4:$N$41,13)</f>
        <v>1</v>
      </c>
    </row>
    <row r="231" ht="17.25" spans="1:7">
      <c r="A231" s="64">
        <v>24</v>
      </c>
      <c r="B231" s="65" t="str">
        <f>VLOOKUP($A231,SECTIONS!$A$6:$B$44,2)</f>
        <v>Clearwing</v>
      </c>
      <c r="C231" s="66" t="s">
        <v>521</v>
      </c>
      <c r="D231" s="66" t="s">
        <v>522</v>
      </c>
      <c r="E231" s="66" t="s">
        <v>523</v>
      </c>
      <c r="F231" s="66" t="s">
        <v>524</v>
      </c>
      <c r="G231" s="67" t="s">
        <v>525</v>
      </c>
    </row>
    <row r="232" ht="16.5" spans="1:7">
      <c r="A232" s="68" t="s">
        <v>527</v>
      </c>
      <c r="B232" s="69"/>
      <c r="C232" s="70"/>
      <c r="D232" s="70"/>
      <c r="E232" s="70"/>
      <c r="F232" s="70"/>
      <c r="G232" s="71">
        <v>183</v>
      </c>
    </row>
    <row r="233" ht="15.75" spans="1:7">
      <c r="A233" s="72" t="s">
        <v>530</v>
      </c>
      <c r="B233" s="73"/>
      <c r="C233" s="74"/>
      <c r="D233" s="74"/>
      <c r="E233" s="74"/>
      <c r="F233" s="74"/>
      <c r="G233" s="75"/>
    </row>
    <row r="234" ht="15.75" spans="1:7">
      <c r="A234" s="72" t="s">
        <v>532</v>
      </c>
      <c r="B234" s="73"/>
      <c r="C234" s="74"/>
      <c r="D234" s="74"/>
      <c r="E234" s="74"/>
      <c r="F234" s="74"/>
      <c r="G234" s="75"/>
    </row>
    <row r="235" ht="15.75" spans="1:7">
      <c r="A235" s="72" t="s">
        <v>534</v>
      </c>
      <c r="B235" s="73"/>
      <c r="C235" s="70"/>
      <c r="D235" s="70"/>
      <c r="E235" s="70"/>
      <c r="F235" s="70"/>
      <c r="G235" s="75"/>
    </row>
    <row r="236" ht="15.75" spans="1:7">
      <c r="A236" s="72" t="s">
        <v>536</v>
      </c>
      <c r="B236" s="73"/>
      <c r="C236" s="70"/>
      <c r="D236" s="70"/>
      <c r="E236" s="70"/>
      <c r="F236" s="70"/>
      <c r="G236" s="75"/>
    </row>
    <row r="237" ht="15.75" spans="1:7">
      <c r="A237" s="72" t="s">
        <v>538</v>
      </c>
      <c r="B237" s="73"/>
      <c r="C237" s="70"/>
      <c r="D237" s="70"/>
      <c r="E237" s="70"/>
      <c r="F237" s="70"/>
      <c r="G237" s="75"/>
    </row>
    <row r="238" ht="15.75" spans="1:7">
      <c r="A238" s="72" t="s">
        <v>540</v>
      </c>
      <c r="B238" s="73"/>
      <c r="C238" s="70"/>
      <c r="D238" s="70"/>
      <c r="E238" s="70"/>
      <c r="F238" s="70"/>
      <c r="G238" s="75"/>
    </row>
    <row r="239" ht="16.5" spans="1:7">
      <c r="A239" s="76" t="s">
        <v>542</v>
      </c>
      <c r="B239" s="77"/>
      <c r="C239" s="78"/>
      <c r="D239" s="78"/>
      <c r="E239" s="78"/>
      <c r="F239" s="78"/>
      <c r="G239" s="79" t="s">
        <v>518</v>
      </c>
    </row>
    <row r="240" ht="17.25" spans="1:7">
      <c r="A240" s="80" t="s">
        <v>544</v>
      </c>
      <c r="B240" s="81"/>
      <c r="C240" s="82">
        <f>COUNTIFS('Exhibitor entries'!$E$1560:$E$2059,$A231,'Exhibitor entries'!$L$1560:$L$2059,"J")</f>
        <v>0</v>
      </c>
      <c r="D240" s="82">
        <f>COUNTIFS('Exhibitor entries'!$E$1560:$E$2059,$A231,'Exhibitor entries'!$L$1560:$L$2059,"N")</f>
        <v>2</v>
      </c>
      <c r="E240" s="82">
        <f>COUNTIFS('Exhibitor entries'!$E$1560:$E$2059,$A231,'Exhibitor entries'!$L$1560:$L$2059,"I")</f>
        <v>0</v>
      </c>
      <c r="F240" s="82">
        <f>COUNTIFS('Exhibitor entries'!$E$1560:$E$2059,$A231,'Exhibitor entries'!$L$1560:$L$2059,"C")</f>
        <v>2</v>
      </c>
      <c r="G240" s="83">
        <f>COUNTIF('Exhibitor entries'!$E$1560:$E$2059,$A231)</f>
        <v>4</v>
      </c>
    </row>
    <row r="241" ht="17.25" spans="1:7">
      <c r="A241" s="64">
        <v>25</v>
      </c>
      <c r="B241" s="65" t="str">
        <f>VLOOKUP($A241,SECTIONS!$A$6:$B$44,2)</f>
        <v>Greywing</v>
      </c>
      <c r="C241" s="66" t="s">
        <v>521</v>
      </c>
      <c r="D241" s="66" t="s">
        <v>522</v>
      </c>
      <c r="E241" s="66" t="s">
        <v>523</v>
      </c>
      <c r="F241" s="66" t="s">
        <v>524</v>
      </c>
      <c r="G241" s="67" t="s">
        <v>525</v>
      </c>
    </row>
    <row r="242" ht="16.5" spans="1:7">
      <c r="A242" s="68" t="s">
        <v>527</v>
      </c>
      <c r="B242" s="69"/>
      <c r="C242" s="70"/>
      <c r="D242" s="70"/>
      <c r="E242" s="70"/>
      <c r="F242" s="70"/>
      <c r="G242" s="71">
        <v>144</v>
      </c>
    </row>
    <row r="243" ht="15.75" spans="1:7">
      <c r="A243" s="72" t="s">
        <v>530</v>
      </c>
      <c r="B243" s="73"/>
      <c r="C243" s="74"/>
      <c r="D243" s="74"/>
      <c r="E243" s="74"/>
      <c r="F243" s="74"/>
      <c r="G243" s="75"/>
    </row>
    <row r="244" ht="15.75" spans="1:7">
      <c r="A244" s="72" t="s">
        <v>532</v>
      </c>
      <c r="B244" s="73"/>
      <c r="C244" s="74"/>
      <c r="D244" s="74"/>
      <c r="E244" s="74"/>
      <c r="F244" s="74"/>
      <c r="G244" s="75"/>
    </row>
    <row r="245" ht="15.75" spans="1:7">
      <c r="A245" s="72" t="s">
        <v>534</v>
      </c>
      <c r="B245" s="73"/>
      <c r="C245" s="70"/>
      <c r="D245" s="70"/>
      <c r="E245" s="70"/>
      <c r="F245" s="70"/>
      <c r="G245" s="75"/>
    </row>
    <row r="246" ht="15.75" spans="1:7">
      <c r="A246" s="72" t="s">
        <v>536</v>
      </c>
      <c r="B246" s="73"/>
      <c r="C246" s="70"/>
      <c r="D246" s="70"/>
      <c r="E246" s="70"/>
      <c r="F246" s="70"/>
      <c r="G246" s="75"/>
    </row>
    <row r="247" ht="15.75" spans="1:7">
      <c r="A247" s="72" t="s">
        <v>538</v>
      </c>
      <c r="B247" s="73"/>
      <c r="C247" s="70"/>
      <c r="D247" s="70"/>
      <c r="E247" s="70"/>
      <c r="F247" s="70"/>
      <c r="G247" s="75"/>
    </row>
    <row r="248" ht="15.75" spans="1:7">
      <c r="A248" s="72" t="s">
        <v>540</v>
      </c>
      <c r="B248" s="73"/>
      <c r="C248" s="70"/>
      <c r="D248" s="70"/>
      <c r="E248" s="70"/>
      <c r="F248" s="70"/>
      <c r="G248" s="75"/>
    </row>
    <row r="249" ht="16.5" spans="1:7">
      <c r="A249" s="76" t="s">
        <v>542</v>
      </c>
      <c r="B249" s="77"/>
      <c r="C249" s="78"/>
      <c r="D249" s="78"/>
      <c r="E249" s="78"/>
      <c r="F249" s="78"/>
      <c r="G249" s="79" t="s">
        <v>518</v>
      </c>
    </row>
    <row r="250" ht="17.25" spans="1:7">
      <c r="A250" s="80" t="s">
        <v>544</v>
      </c>
      <c r="B250" s="81"/>
      <c r="C250" s="82">
        <f>COUNTIFS('Exhibitor entries'!$E$1560:$E$2059,$A241,'Exhibitor entries'!$L$1560:$L$2059,"J")</f>
        <v>0</v>
      </c>
      <c r="D250" s="82">
        <f>COUNTIFS('Exhibitor entries'!$E$1560:$E$2059,$A241,'Exhibitor entries'!$L$1560:$L$2059,"N")</f>
        <v>0</v>
      </c>
      <c r="E250" s="82">
        <f>COUNTIFS('Exhibitor entries'!$E$1560:$E$2059,$A241,'Exhibitor entries'!$L$1560:$L$2059,"I")</f>
        <v>0</v>
      </c>
      <c r="F250" s="82">
        <f>COUNTIFS('Exhibitor entries'!$E$1560:$E$2059,$A241,'Exhibitor entries'!$L$1560:$L$2059,"C")</f>
        <v>4</v>
      </c>
      <c r="G250" s="83">
        <f>COUNTIF('Exhibitor entries'!$E$1560:$E$2059,$A241)</f>
        <v>4</v>
      </c>
    </row>
    <row r="251" ht="17.25" spans="1:7">
      <c r="A251" s="64">
        <v>26</v>
      </c>
      <c r="B251" s="65" t="str">
        <f>VLOOKUP($A251,SECTIONS!$A$6:$B$44,2)</f>
        <v>Full Body Colored Greywing</v>
      </c>
      <c r="C251" s="66" t="s">
        <v>521</v>
      </c>
      <c r="D251" s="66" t="s">
        <v>522</v>
      </c>
      <c r="E251" s="66" t="s">
        <v>523</v>
      </c>
      <c r="F251" s="66" t="s">
        <v>524</v>
      </c>
      <c r="G251" s="67" t="s">
        <v>525</v>
      </c>
    </row>
    <row r="252" ht="16.5" spans="1:7">
      <c r="A252" s="68" t="s">
        <v>527</v>
      </c>
      <c r="B252" s="69"/>
      <c r="C252" s="70"/>
      <c r="D252" s="70">
        <v>173</v>
      </c>
      <c r="E252" s="70"/>
      <c r="F252" s="70"/>
      <c r="G252" s="71">
        <v>173</v>
      </c>
    </row>
    <row r="253" ht="15.75" spans="1:7">
      <c r="A253" s="72" t="s">
        <v>530</v>
      </c>
      <c r="B253" s="73"/>
      <c r="C253" s="74"/>
      <c r="D253" s="74"/>
      <c r="E253" s="74"/>
      <c r="F253" s="74"/>
      <c r="G253" s="75"/>
    </row>
    <row r="254" ht="15.75" spans="1:7">
      <c r="A254" s="72" t="s">
        <v>532</v>
      </c>
      <c r="B254" s="73"/>
      <c r="C254" s="74"/>
      <c r="D254" s="74"/>
      <c r="E254" s="74"/>
      <c r="F254" s="74"/>
      <c r="G254" s="75"/>
    </row>
    <row r="255" ht="15.75" spans="1:7">
      <c r="A255" s="72" t="s">
        <v>534</v>
      </c>
      <c r="B255" s="73"/>
      <c r="C255" s="70"/>
      <c r="D255" s="70"/>
      <c r="E255" s="70"/>
      <c r="F255" s="70"/>
      <c r="G255" s="75"/>
    </row>
    <row r="256" ht="15.75" spans="1:7">
      <c r="A256" s="72" t="s">
        <v>536</v>
      </c>
      <c r="B256" s="73"/>
      <c r="C256" s="70"/>
      <c r="D256" s="70"/>
      <c r="E256" s="70"/>
      <c r="F256" s="70"/>
      <c r="G256" s="75"/>
    </row>
    <row r="257" ht="15.75" spans="1:7">
      <c r="A257" s="72" t="s">
        <v>538</v>
      </c>
      <c r="B257" s="73"/>
      <c r="C257" s="70"/>
      <c r="D257" s="70"/>
      <c r="E257" s="70"/>
      <c r="F257" s="70"/>
      <c r="G257" s="75"/>
    </row>
    <row r="258" ht="15.75" spans="1:7">
      <c r="A258" s="72" t="s">
        <v>540</v>
      </c>
      <c r="B258" s="73"/>
      <c r="C258" s="70"/>
      <c r="D258" s="70"/>
      <c r="E258" s="70"/>
      <c r="F258" s="70"/>
      <c r="G258" s="75"/>
    </row>
    <row r="259" ht="16.5" spans="1:7">
      <c r="A259" s="76" t="s">
        <v>542</v>
      </c>
      <c r="B259" s="77"/>
      <c r="C259" s="78"/>
      <c r="D259" s="78"/>
      <c r="E259" s="78"/>
      <c r="F259" s="78"/>
      <c r="G259" s="79" t="s">
        <v>518</v>
      </c>
    </row>
    <row r="260" ht="17.25" spans="1:7">
      <c r="A260" s="80" t="s">
        <v>544</v>
      </c>
      <c r="B260" s="81"/>
      <c r="C260" s="82">
        <f>COUNTIFS('Exhibitor entries'!$E$1560:$E$2059,$A251,'Exhibitor entries'!$L$1560:$L$2059,"J")</f>
        <v>0</v>
      </c>
      <c r="D260" s="82">
        <f>COUNTIFS('Exhibitor entries'!$E$1560:$E$2059,$A251,'Exhibitor entries'!$L$1560:$L$2059,"N")</f>
        <v>1</v>
      </c>
      <c r="E260" s="82">
        <f>COUNTIFS('Exhibitor entries'!$E$1560:$E$2059,$A251,'Exhibitor entries'!$L$1560:$L$2059,"I")</f>
        <v>0</v>
      </c>
      <c r="F260" s="82">
        <f>COUNTIFS('Exhibitor entries'!$E$1560:$E$2059,$A251,'Exhibitor entries'!$L$1560:$L$2059,"C")</f>
        <v>0</v>
      </c>
      <c r="G260" s="83">
        <f>COUNTIF('Exhibitor entries'!$E$1560:$E$2059,$A251)</f>
        <v>1</v>
      </c>
    </row>
    <row r="261" ht="17.25" spans="1:7">
      <c r="A261" s="64">
        <v>27</v>
      </c>
      <c r="B261" s="65" t="str">
        <f>VLOOKUP($A261,SECTIONS!$A$6:$B$44,2)</f>
        <v>Rainbow</v>
      </c>
      <c r="C261" s="66" t="s">
        <v>521</v>
      </c>
      <c r="D261" s="66" t="s">
        <v>522</v>
      </c>
      <c r="E261" s="66" t="s">
        <v>523</v>
      </c>
      <c r="F261" s="66" t="s">
        <v>524</v>
      </c>
      <c r="G261" s="67" t="s">
        <v>525</v>
      </c>
    </row>
    <row r="262" ht="16.5" spans="1:7">
      <c r="A262" s="68" t="s">
        <v>527</v>
      </c>
      <c r="B262" s="69"/>
      <c r="C262" s="70"/>
      <c r="D262" s="70"/>
      <c r="E262" s="70"/>
      <c r="F262" s="70"/>
      <c r="G262" s="71"/>
    </row>
    <row r="263" ht="15.75" spans="1:7">
      <c r="A263" s="72" t="s">
        <v>530</v>
      </c>
      <c r="B263" s="73"/>
      <c r="C263" s="74"/>
      <c r="D263" s="74"/>
      <c r="E263" s="74"/>
      <c r="F263" s="74"/>
      <c r="G263" s="75"/>
    </row>
    <row r="264" ht="15.75" spans="1:7">
      <c r="A264" s="72" t="s">
        <v>532</v>
      </c>
      <c r="B264" s="73"/>
      <c r="C264" s="74"/>
      <c r="D264" s="74"/>
      <c r="E264" s="74"/>
      <c r="F264" s="74"/>
      <c r="G264" s="75"/>
    </row>
    <row r="265" ht="15.75" spans="1:7">
      <c r="A265" s="72" t="s">
        <v>534</v>
      </c>
      <c r="B265" s="73"/>
      <c r="C265" s="70"/>
      <c r="D265" s="70"/>
      <c r="E265" s="70"/>
      <c r="F265" s="70"/>
      <c r="G265" s="75"/>
    </row>
    <row r="266" ht="15.75" spans="1:7">
      <c r="A266" s="72" t="s">
        <v>536</v>
      </c>
      <c r="B266" s="73"/>
      <c r="C266" s="70"/>
      <c r="D266" s="70"/>
      <c r="E266" s="70"/>
      <c r="F266" s="70"/>
      <c r="G266" s="75"/>
    </row>
    <row r="267" ht="15.75" spans="1:7">
      <c r="A267" s="72" t="s">
        <v>538</v>
      </c>
      <c r="B267" s="73"/>
      <c r="C267" s="70"/>
      <c r="D267" s="70"/>
      <c r="E267" s="70"/>
      <c r="F267" s="70"/>
      <c r="G267" s="75"/>
    </row>
    <row r="268" ht="15.75" spans="1:7">
      <c r="A268" s="72" t="s">
        <v>540</v>
      </c>
      <c r="B268" s="73"/>
      <c r="C268" s="70"/>
      <c r="D268" s="70"/>
      <c r="E268" s="70"/>
      <c r="F268" s="70"/>
      <c r="G268" s="75"/>
    </row>
    <row r="269" ht="16.5" spans="1:7">
      <c r="A269" s="76" t="s">
        <v>542</v>
      </c>
      <c r="B269" s="77"/>
      <c r="C269" s="78"/>
      <c r="D269" s="78"/>
      <c r="E269" s="78"/>
      <c r="F269" s="78"/>
      <c r="G269" s="79" t="s">
        <v>518</v>
      </c>
    </row>
    <row r="270" ht="17.25" spans="1:7">
      <c r="A270" s="80" t="s">
        <v>544</v>
      </c>
      <c r="B270" s="81"/>
      <c r="C270" s="82">
        <f>COUNTIFS('Exhibitor entries'!$E$1560:$E$2059,$A261,'Exhibitor entries'!$L$1560:$L$2059,"J")</f>
        <v>0</v>
      </c>
      <c r="D270" s="82">
        <f>COUNTIFS('Exhibitor entries'!$E$1560:$E$2059,$A261,'Exhibitor entries'!$L$1560:$L$2059,"N")</f>
        <v>0</v>
      </c>
      <c r="E270" s="82">
        <f>COUNTIFS('Exhibitor entries'!$E$1560:$E$2059,$A261,'Exhibitor entries'!$L$1560:$L$2059,"I")</f>
        <v>0</v>
      </c>
      <c r="F270" s="82">
        <f>COUNTIFS('Exhibitor entries'!$E$1560:$E$2059,$A261,'Exhibitor entries'!$L$1560:$L$2059,"C")</f>
        <v>0</v>
      </c>
      <c r="G270" s="83">
        <f>COUNTIF('Exhibitor entries'!$E$1560:$E$2059,$A261)</f>
        <v>0</v>
      </c>
    </row>
    <row r="271" ht="17.25" spans="1:7">
      <c r="A271" s="64">
        <v>28</v>
      </c>
      <c r="B271" s="65" t="str">
        <f>VLOOKUP($A271,SECTIONS!$A$6:$B$44,2)</f>
        <v>Recessive Pied</v>
      </c>
      <c r="C271" s="66" t="s">
        <v>521</v>
      </c>
      <c r="D271" s="66" t="s">
        <v>522</v>
      </c>
      <c r="E271" s="66" t="s">
        <v>523</v>
      </c>
      <c r="F271" s="66" t="s">
        <v>524</v>
      </c>
      <c r="G271" s="67" t="s">
        <v>525</v>
      </c>
    </row>
    <row r="272" ht="16.5" spans="1:7">
      <c r="A272" s="68" t="s">
        <v>527</v>
      </c>
      <c r="B272" s="69"/>
      <c r="C272" s="70"/>
      <c r="D272" s="70"/>
      <c r="E272" s="70">
        <v>163</v>
      </c>
      <c r="F272" s="70">
        <v>154</v>
      </c>
      <c r="G272" s="71">
        <v>163</v>
      </c>
    </row>
    <row r="273" ht="15.75" spans="1:7">
      <c r="A273" s="72" t="s">
        <v>530</v>
      </c>
      <c r="B273" s="73"/>
      <c r="C273" s="74"/>
      <c r="D273" s="74"/>
      <c r="E273" s="74"/>
      <c r="F273" s="74"/>
      <c r="G273" s="75"/>
    </row>
    <row r="274" ht="15.75" spans="1:7">
      <c r="A274" s="72" t="s">
        <v>532</v>
      </c>
      <c r="B274" s="73"/>
      <c r="C274" s="74"/>
      <c r="D274" s="74"/>
      <c r="E274" s="74"/>
      <c r="F274" s="74"/>
      <c r="G274" s="75"/>
    </row>
    <row r="275" ht="15.75" spans="1:7">
      <c r="A275" s="72" t="s">
        <v>534</v>
      </c>
      <c r="B275" s="73"/>
      <c r="C275" s="70"/>
      <c r="D275" s="70"/>
      <c r="E275" s="70"/>
      <c r="F275" s="70"/>
      <c r="G275" s="75"/>
    </row>
    <row r="276" ht="15.75" spans="1:7">
      <c r="A276" s="72" t="s">
        <v>536</v>
      </c>
      <c r="B276" s="73"/>
      <c r="C276" s="70"/>
      <c r="D276" s="70"/>
      <c r="E276" s="70"/>
      <c r="F276" s="70"/>
      <c r="G276" s="75"/>
    </row>
    <row r="277" ht="15.75" spans="1:7">
      <c r="A277" s="72" t="s">
        <v>538</v>
      </c>
      <c r="B277" s="73"/>
      <c r="C277" s="70"/>
      <c r="D277" s="70"/>
      <c r="E277" s="70"/>
      <c r="F277" s="70"/>
      <c r="G277" s="75"/>
    </row>
    <row r="278" ht="15.75" spans="1:7">
      <c r="A278" s="72" t="s">
        <v>540</v>
      </c>
      <c r="B278" s="73"/>
      <c r="C278" s="70"/>
      <c r="D278" s="70"/>
      <c r="E278" s="70"/>
      <c r="F278" s="70"/>
      <c r="G278" s="75"/>
    </row>
    <row r="279" ht="16.5" spans="1:7">
      <c r="A279" s="76" t="s">
        <v>542</v>
      </c>
      <c r="B279" s="77"/>
      <c r="C279" s="78"/>
      <c r="D279" s="78"/>
      <c r="E279" s="78"/>
      <c r="F279" s="78"/>
      <c r="G279" s="79" t="s">
        <v>518</v>
      </c>
    </row>
    <row r="280" ht="17.25" spans="1:7">
      <c r="A280" s="80" t="s">
        <v>544</v>
      </c>
      <c r="B280" s="81"/>
      <c r="C280" s="82">
        <f>COUNTIFS('Exhibitor entries'!$E$1560:$E$2059,$A271,'Exhibitor entries'!$L$1560:$L$2059,"J")</f>
        <v>0</v>
      </c>
      <c r="D280" s="82">
        <f>COUNTIFS('Exhibitor entries'!$E$1560:$E$2059,$A271,'Exhibitor entries'!$L$1560:$L$2059,"N")</f>
        <v>0</v>
      </c>
      <c r="E280" s="82">
        <f>COUNTIFS('Exhibitor entries'!$E$1560:$E$2059,$A271,'Exhibitor entries'!$L$1560:$L$2059,"I")</f>
        <v>2</v>
      </c>
      <c r="F280" s="82">
        <f>COUNTIFS('Exhibitor entries'!$E$1560:$E$2059,$A271,'Exhibitor entries'!$L$1560:$L$2059,"C")</f>
        <v>2</v>
      </c>
      <c r="G280" s="83">
        <f>COUNTIF('Exhibitor entries'!$E$1560:$E$2059,$A271)</f>
        <v>4</v>
      </c>
    </row>
    <row r="281" ht="17.25" spans="1:7">
      <c r="A281" s="64">
        <v>29</v>
      </c>
      <c r="B281" s="65" t="str">
        <f>VLOOKUP($A281,SECTIONS!$A$6:$B$44,2)</f>
        <v>Dutch Pied &amp; Clearflighted Pied</v>
      </c>
      <c r="C281" s="66" t="s">
        <v>521</v>
      </c>
      <c r="D281" s="66" t="s">
        <v>522</v>
      </c>
      <c r="E281" s="66" t="s">
        <v>523</v>
      </c>
      <c r="F281" s="66" t="s">
        <v>524</v>
      </c>
      <c r="G281" s="67" t="s">
        <v>525</v>
      </c>
    </row>
    <row r="282" ht="16.5" spans="1:7">
      <c r="A282" s="68" t="s">
        <v>527</v>
      </c>
      <c r="B282" s="69"/>
      <c r="C282" s="70"/>
      <c r="D282" s="70"/>
      <c r="E282" s="70"/>
      <c r="F282" s="70"/>
      <c r="G282" s="71">
        <v>168</v>
      </c>
    </row>
    <row r="283" ht="15.75" spans="1:7">
      <c r="A283" s="72" t="s">
        <v>530</v>
      </c>
      <c r="B283" s="73"/>
      <c r="C283" s="74"/>
      <c r="D283" s="74"/>
      <c r="E283" s="74"/>
      <c r="F283" s="74"/>
      <c r="G283" s="75"/>
    </row>
    <row r="284" ht="15.75" spans="1:7">
      <c r="A284" s="72" t="s">
        <v>532</v>
      </c>
      <c r="B284" s="73"/>
      <c r="C284" s="74"/>
      <c r="D284" s="74"/>
      <c r="E284" s="74"/>
      <c r="F284" s="74"/>
      <c r="G284" s="75"/>
    </row>
    <row r="285" ht="15.75" spans="1:7">
      <c r="A285" s="72" t="s">
        <v>534</v>
      </c>
      <c r="B285" s="73"/>
      <c r="C285" s="70"/>
      <c r="D285" s="70"/>
      <c r="E285" s="70"/>
      <c r="F285" s="70"/>
      <c r="G285" s="75"/>
    </row>
    <row r="286" ht="15.75" spans="1:7">
      <c r="A286" s="72" t="s">
        <v>536</v>
      </c>
      <c r="B286" s="73"/>
      <c r="C286" s="70"/>
      <c r="D286" s="70"/>
      <c r="E286" s="70"/>
      <c r="F286" s="70"/>
      <c r="G286" s="75"/>
    </row>
    <row r="287" ht="15.75" spans="1:7">
      <c r="A287" s="72" t="s">
        <v>538</v>
      </c>
      <c r="B287" s="73"/>
      <c r="C287" s="70"/>
      <c r="D287" s="70"/>
      <c r="E287" s="70"/>
      <c r="F287" s="70"/>
      <c r="G287" s="75"/>
    </row>
    <row r="288" ht="15.75" spans="1:7">
      <c r="A288" s="72" t="s">
        <v>540</v>
      </c>
      <c r="B288" s="73"/>
      <c r="C288" s="70"/>
      <c r="D288" s="70"/>
      <c r="E288" s="70"/>
      <c r="F288" s="70"/>
      <c r="G288" s="75"/>
    </row>
    <row r="289" ht="16.5" spans="1:7">
      <c r="A289" s="76" t="s">
        <v>542</v>
      </c>
      <c r="B289" s="77"/>
      <c r="C289" s="78"/>
      <c r="D289" s="78"/>
      <c r="E289" s="78"/>
      <c r="F289" s="78"/>
      <c r="G289" s="79" t="s">
        <v>518</v>
      </c>
    </row>
    <row r="290" ht="17.25" spans="1:7">
      <c r="A290" s="80" t="s">
        <v>544</v>
      </c>
      <c r="B290" s="81"/>
      <c r="C290" s="82">
        <f>COUNTIFS('Exhibitor entries'!$E$1560:$E$2059,$A281,'Exhibitor entries'!$L$1560:$L$2059,"J")</f>
        <v>0</v>
      </c>
      <c r="D290" s="82">
        <f>COUNTIFS('Exhibitor entries'!$E$1560:$E$2059,$A281,'Exhibitor entries'!$L$1560:$L$2059,"N")</f>
        <v>0</v>
      </c>
      <c r="E290" s="82">
        <f>COUNTIFS('Exhibitor entries'!$E$1560:$E$2059,$A281,'Exhibitor entries'!$L$1560:$L$2059,"I")</f>
        <v>0</v>
      </c>
      <c r="F290" s="82">
        <f>COUNTIFS('Exhibitor entries'!$E$1560:$E$2059,$A281,'Exhibitor entries'!$L$1560:$L$2059,"C")</f>
        <v>1</v>
      </c>
      <c r="G290" s="83">
        <f>COUNTIF('Exhibitor entries'!$E$1560:$E$2059,$A281)</f>
        <v>1</v>
      </c>
    </row>
    <row r="291" ht="17.25" spans="1:7">
      <c r="A291" s="64">
        <v>30</v>
      </c>
      <c r="B291" s="65" t="str">
        <f>VLOOKUP($A291,SECTIONS!$A$6:$B$44,2)</f>
        <v>Frosted Pied</v>
      </c>
      <c r="C291" s="66" t="s">
        <v>521</v>
      </c>
      <c r="D291" s="66" t="s">
        <v>522</v>
      </c>
      <c r="E291" s="66" t="s">
        <v>523</v>
      </c>
      <c r="F291" s="66" t="s">
        <v>524</v>
      </c>
      <c r="G291" s="67" t="s">
        <v>525</v>
      </c>
    </row>
    <row r="292" ht="16.5" spans="1:7">
      <c r="A292" s="68" t="s">
        <v>527</v>
      </c>
      <c r="B292" s="69"/>
      <c r="C292" s="70"/>
      <c r="D292" s="70"/>
      <c r="E292" s="70"/>
      <c r="F292" s="70"/>
      <c r="G292" s="71">
        <v>165</v>
      </c>
    </row>
    <row r="293" ht="15.75" spans="1:7">
      <c r="A293" s="72" t="s">
        <v>530</v>
      </c>
      <c r="B293" s="73"/>
      <c r="C293" s="74"/>
      <c r="D293" s="74"/>
      <c r="E293" s="74"/>
      <c r="F293" s="74"/>
      <c r="G293" s="75"/>
    </row>
    <row r="294" ht="15.75" spans="1:7">
      <c r="A294" s="72" t="s">
        <v>532</v>
      </c>
      <c r="B294" s="73"/>
      <c r="C294" s="74"/>
      <c r="D294" s="74"/>
      <c r="E294" s="74"/>
      <c r="F294" s="74"/>
      <c r="G294" s="75"/>
    </row>
    <row r="295" ht="15.75" spans="1:7">
      <c r="A295" s="72" t="s">
        <v>534</v>
      </c>
      <c r="B295" s="73"/>
      <c r="C295" s="70"/>
      <c r="D295" s="70"/>
      <c r="E295" s="70"/>
      <c r="F295" s="70"/>
      <c r="G295" s="75"/>
    </row>
    <row r="296" ht="15.75" spans="1:7">
      <c r="A296" s="72" t="s">
        <v>536</v>
      </c>
      <c r="B296" s="73"/>
      <c r="C296" s="70"/>
      <c r="D296" s="70"/>
      <c r="E296" s="70"/>
      <c r="F296" s="70"/>
      <c r="G296" s="75"/>
    </row>
    <row r="297" ht="15.75" spans="1:7">
      <c r="A297" s="72" t="s">
        <v>538</v>
      </c>
      <c r="B297" s="73"/>
      <c r="C297" s="70"/>
      <c r="D297" s="70"/>
      <c r="E297" s="70"/>
      <c r="F297" s="70"/>
      <c r="G297" s="75"/>
    </row>
    <row r="298" ht="15.75" spans="1:7">
      <c r="A298" s="72" t="s">
        <v>540</v>
      </c>
      <c r="B298" s="73"/>
      <c r="C298" s="70"/>
      <c r="D298" s="70"/>
      <c r="E298" s="70"/>
      <c r="F298" s="70"/>
      <c r="G298" s="75"/>
    </row>
    <row r="299" ht="16.5" spans="1:7">
      <c r="A299" s="76" t="s">
        <v>542</v>
      </c>
      <c r="B299" s="77"/>
      <c r="C299" s="78"/>
      <c r="D299" s="78"/>
      <c r="E299" s="78"/>
      <c r="F299" s="78"/>
      <c r="G299" s="79" t="s">
        <v>518</v>
      </c>
    </row>
    <row r="300" ht="17.25" spans="1:7">
      <c r="A300" s="80" t="s">
        <v>544</v>
      </c>
      <c r="B300" s="81"/>
      <c r="C300" s="82">
        <f>COUNTIFS('Exhibitor entries'!$E$1560:$E$2059,$A291,'Exhibitor entries'!$L$1560:$L$2059,"J")</f>
        <v>0</v>
      </c>
      <c r="D300" s="82">
        <f>COUNTIFS('Exhibitor entries'!$E$1560:$E$2059,$A291,'Exhibitor entries'!$L$1560:$L$2059,"N")</f>
        <v>0</v>
      </c>
      <c r="E300" s="82">
        <f>COUNTIFS('Exhibitor entries'!$E$1560:$E$2059,$A291,'Exhibitor entries'!$L$1560:$L$2059,"I")</f>
        <v>2</v>
      </c>
      <c r="F300" s="82">
        <f>COUNTIFS('Exhibitor entries'!$E$1560:$E$2059,$A291,'Exhibitor entries'!$L$1560:$L$2059,"C")</f>
        <v>2</v>
      </c>
      <c r="G300" s="83">
        <f>COUNTIF('Exhibitor entries'!$E$1560:$E$2059,$A291)</f>
        <v>4</v>
      </c>
    </row>
    <row r="301" ht="17.25" spans="1:7">
      <c r="A301" s="64">
        <v>31</v>
      </c>
      <c r="B301" s="65" t="str">
        <f>VLOOKUP($A301,SECTIONS!$A$6:$B$44,2)</f>
        <v>Dark-Eyed Clear</v>
      </c>
      <c r="C301" s="66" t="s">
        <v>521</v>
      </c>
      <c r="D301" s="66" t="s">
        <v>522</v>
      </c>
      <c r="E301" s="66" t="s">
        <v>523</v>
      </c>
      <c r="F301" s="66" t="s">
        <v>524</v>
      </c>
      <c r="G301" s="67" t="s">
        <v>525</v>
      </c>
    </row>
    <row r="302" ht="16.5" spans="1:7">
      <c r="A302" s="68" t="s">
        <v>527</v>
      </c>
      <c r="B302" s="69"/>
      <c r="C302" s="70"/>
      <c r="D302" s="70"/>
      <c r="E302" s="70"/>
      <c r="F302" s="70"/>
      <c r="G302" s="71">
        <v>157</v>
      </c>
    </row>
    <row r="303" ht="15.75" spans="1:7">
      <c r="A303" s="72" t="s">
        <v>530</v>
      </c>
      <c r="B303" s="73"/>
      <c r="C303" s="74"/>
      <c r="D303" s="74"/>
      <c r="E303" s="74"/>
      <c r="F303" s="74"/>
      <c r="G303" s="75"/>
    </row>
    <row r="304" ht="15.75" spans="1:7">
      <c r="A304" s="72" t="s">
        <v>532</v>
      </c>
      <c r="B304" s="73"/>
      <c r="C304" s="74"/>
      <c r="D304" s="74"/>
      <c r="E304" s="74"/>
      <c r="F304" s="74"/>
      <c r="G304" s="75"/>
    </row>
    <row r="305" ht="15.75" spans="1:7">
      <c r="A305" s="72" t="s">
        <v>534</v>
      </c>
      <c r="B305" s="73"/>
      <c r="C305" s="70"/>
      <c r="D305" s="70"/>
      <c r="E305" s="70"/>
      <c r="F305" s="70"/>
      <c r="G305" s="75"/>
    </row>
    <row r="306" ht="15.75" spans="1:7">
      <c r="A306" s="72" t="s">
        <v>536</v>
      </c>
      <c r="B306" s="73"/>
      <c r="C306" s="70"/>
      <c r="D306" s="70"/>
      <c r="E306" s="70"/>
      <c r="F306" s="70"/>
      <c r="G306" s="75"/>
    </row>
    <row r="307" ht="15.75" spans="1:7">
      <c r="A307" s="72" t="s">
        <v>538</v>
      </c>
      <c r="B307" s="73"/>
      <c r="C307" s="70"/>
      <c r="D307" s="70"/>
      <c r="E307" s="70"/>
      <c r="F307" s="70"/>
      <c r="G307" s="75"/>
    </row>
    <row r="308" ht="15.75" spans="1:7">
      <c r="A308" s="72" t="s">
        <v>540</v>
      </c>
      <c r="B308" s="73"/>
      <c r="C308" s="70"/>
      <c r="D308" s="70"/>
      <c r="E308" s="70"/>
      <c r="F308" s="70"/>
      <c r="G308" s="75"/>
    </row>
    <row r="309" ht="16.5" spans="1:7">
      <c r="A309" s="76" t="s">
        <v>542</v>
      </c>
      <c r="B309" s="77"/>
      <c r="C309" s="78"/>
      <c r="D309" s="78"/>
      <c r="E309" s="78"/>
      <c r="F309" s="78"/>
      <c r="G309" s="79" t="s">
        <v>518</v>
      </c>
    </row>
    <row r="310" ht="17.25" spans="1:7">
      <c r="A310" s="80" t="s">
        <v>544</v>
      </c>
      <c r="B310" s="81"/>
      <c r="C310" s="82">
        <f>COUNTIFS('Exhibitor entries'!$E$1560:$E$2059,$A301,'Exhibitor entries'!$L$1560:$L$2059,"J")</f>
        <v>0</v>
      </c>
      <c r="D310" s="82">
        <f>COUNTIFS('Exhibitor entries'!$E$1560:$E$2059,$A301,'Exhibitor entries'!$L$1560:$L$2059,"N")</f>
        <v>1</v>
      </c>
      <c r="E310" s="82">
        <f>COUNTIFS('Exhibitor entries'!$E$1560:$E$2059,$A301,'Exhibitor entries'!$L$1560:$L$2059,"I")</f>
        <v>0</v>
      </c>
      <c r="F310" s="82">
        <f>COUNTIFS('Exhibitor entries'!$E$1560:$E$2059,$A301,'Exhibitor entries'!$L$1560:$L$2059,"C")</f>
        <v>2</v>
      </c>
      <c r="G310" s="83">
        <f>COUNTIF('Exhibitor entries'!$E$1560:$E$2059,$A301)</f>
        <v>3</v>
      </c>
    </row>
    <row r="311" ht="17.25" spans="1:7">
      <c r="A311" s="64">
        <v>32</v>
      </c>
      <c r="B311" s="65" t="str">
        <f>VLOOKUP($A311,SECTIONS!$A$6:$B$44,2)</f>
        <v>Fallow</v>
      </c>
      <c r="C311" s="66" t="s">
        <v>521</v>
      </c>
      <c r="D311" s="66" t="s">
        <v>522</v>
      </c>
      <c r="E311" s="66" t="s">
        <v>523</v>
      </c>
      <c r="F311" s="66" t="s">
        <v>524</v>
      </c>
      <c r="G311" s="67" t="s">
        <v>525</v>
      </c>
    </row>
    <row r="312" ht="16.5" spans="1:7">
      <c r="A312" s="68" t="s">
        <v>527</v>
      </c>
      <c r="B312" s="69"/>
      <c r="C312" s="70"/>
      <c r="D312" s="70"/>
      <c r="E312" s="70"/>
      <c r="F312" s="70"/>
      <c r="G312" s="71">
        <v>184</v>
      </c>
    </row>
    <row r="313" ht="15.75" spans="1:7">
      <c r="A313" s="72" t="s">
        <v>530</v>
      </c>
      <c r="B313" s="73"/>
      <c r="C313" s="74"/>
      <c r="D313" s="74"/>
      <c r="E313" s="74"/>
      <c r="F313" s="74"/>
      <c r="G313" s="75"/>
    </row>
    <row r="314" ht="15.75" spans="1:7">
      <c r="A314" s="72" t="s">
        <v>532</v>
      </c>
      <c r="B314" s="73"/>
      <c r="C314" s="74"/>
      <c r="D314" s="74"/>
      <c r="E314" s="74"/>
      <c r="F314" s="74"/>
      <c r="G314" s="75"/>
    </row>
    <row r="315" ht="15.75" spans="1:7">
      <c r="A315" s="72" t="s">
        <v>534</v>
      </c>
      <c r="B315" s="73"/>
      <c r="C315" s="70"/>
      <c r="D315" s="70"/>
      <c r="E315" s="70"/>
      <c r="F315" s="70"/>
      <c r="G315" s="75"/>
    </row>
    <row r="316" ht="15.75" spans="1:7">
      <c r="A316" s="72" t="s">
        <v>536</v>
      </c>
      <c r="B316" s="73"/>
      <c r="C316" s="70"/>
      <c r="D316" s="70"/>
      <c r="E316" s="70"/>
      <c r="F316" s="70"/>
      <c r="G316" s="75"/>
    </row>
    <row r="317" ht="15.75" spans="1:7">
      <c r="A317" s="72" t="s">
        <v>538</v>
      </c>
      <c r="B317" s="73"/>
      <c r="C317" s="70"/>
      <c r="D317" s="70"/>
      <c r="E317" s="70"/>
      <c r="F317" s="70"/>
      <c r="G317" s="75"/>
    </row>
    <row r="318" ht="15.75" spans="1:7">
      <c r="A318" s="72" t="s">
        <v>540</v>
      </c>
      <c r="B318" s="73"/>
      <c r="C318" s="70"/>
      <c r="D318" s="70"/>
      <c r="E318" s="70"/>
      <c r="F318" s="70"/>
      <c r="G318" s="75"/>
    </row>
    <row r="319" ht="16.5" spans="1:7">
      <c r="A319" s="76" t="s">
        <v>542</v>
      </c>
      <c r="B319" s="77"/>
      <c r="C319" s="78"/>
      <c r="D319" s="78"/>
      <c r="E319" s="78"/>
      <c r="F319" s="78"/>
      <c r="G319" s="79" t="s">
        <v>518</v>
      </c>
    </row>
    <row r="320" ht="17.25" spans="1:7">
      <c r="A320" s="80" t="s">
        <v>544</v>
      </c>
      <c r="B320" s="81"/>
      <c r="C320" s="82">
        <f>COUNTIFS('Exhibitor entries'!$E$1560:$E$2059,$A311,'Exhibitor entries'!$L$1560:$L$2059,"J")</f>
        <v>0</v>
      </c>
      <c r="D320" s="82">
        <f>COUNTIFS('Exhibitor entries'!$E$1560:$E$2059,$A311,'Exhibitor entries'!$L$1560:$L$2059,"N")</f>
        <v>3</v>
      </c>
      <c r="E320" s="82">
        <f>COUNTIFS('Exhibitor entries'!$E$1560:$E$2059,$A311,'Exhibitor entries'!$L$1560:$L$2059,"I")</f>
        <v>0</v>
      </c>
      <c r="F320" s="82">
        <f>COUNTIFS('Exhibitor entries'!$E$1560:$E$2059,$A311,'Exhibitor entries'!$L$1560:$L$2059,"C")</f>
        <v>0</v>
      </c>
      <c r="G320" s="83">
        <f>COUNTIF('Exhibitor entries'!$E$1560:$E$2059,$A311)</f>
        <v>3</v>
      </c>
    </row>
    <row r="321" ht="17.25" spans="1:7">
      <c r="A321" s="64">
        <v>33</v>
      </c>
      <c r="B321" s="65" t="str">
        <f>VLOOKUP($A321,SECTIONS!$A$6:$B$44,2)</f>
        <v>Lacewing</v>
      </c>
      <c r="C321" s="66" t="s">
        <v>521</v>
      </c>
      <c r="D321" s="66" t="s">
        <v>522</v>
      </c>
      <c r="E321" s="66" t="s">
        <v>523</v>
      </c>
      <c r="F321" s="66" t="s">
        <v>524</v>
      </c>
      <c r="G321" s="67" t="s">
        <v>525</v>
      </c>
    </row>
    <row r="322" ht="16.5" spans="1:7">
      <c r="A322" s="68" t="s">
        <v>527</v>
      </c>
      <c r="B322" s="69"/>
      <c r="C322" s="70"/>
      <c r="D322" s="70"/>
      <c r="E322" s="70"/>
      <c r="F322" s="70"/>
      <c r="G322" s="71">
        <v>174</v>
      </c>
    </row>
    <row r="323" ht="15.75" spans="1:7">
      <c r="A323" s="72" t="s">
        <v>530</v>
      </c>
      <c r="B323" s="73"/>
      <c r="C323" s="74"/>
      <c r="D323" s="74"/>
      <c r="E323" s="74"/>
      <c r="F323" s="74"/>
      <c r="G323" s="75"/>
    </row>
    <row r="324" ht="15.75" spans="1:7">
      <c r="A324" s="72" t="s">
        <v>532</v>
      </c>
      <c r="B324" s="73"/>
      <c r="C324" s="74"/>
      <c r="D324" s="74"/>
      <c r="E324" s="74"/>
      <c r="F324" s="74"/>
      <c r="G324" s="75"/>
    </row>
    <row r="325" ht="15.75" spans="1:7">
      <c r="A325" s="72" t="s">
        <v>534</v>
      </c>
      <c r="B325" s="73"/>
      <c r="C325" s="70"/>
      <c r="D325" s="70"/>
      <c r="E325" s="70"/>
      <c r="F325" s="70"/>
      <c r="G325" s="75"/>
    </row>
    <row r="326" ht="15.75" spans="1:7">
      <c r="A326" s="72" t="s">
        <v>536</v>
      </c>
      <c r="B326" s="73"/>
      <c r="C326" s="70"/>
      <c r="D326" s="70"/>
      <c r="E326" s="70"/>
      <c r="F326" s="70"/>
      <c r="G326" s="75"/>
    </row>
    <row r="327" ht="15.75" spans="1:7">
      <c r="A327" s="72" t="s">
        <v>538</v>
      </c>
      <c r="B327" s="73"/>
      <c r="C327" s="70"/>
      <c r="D327" s="70"/>
      <c r="E327" s="70"/>
      <c r="F327" s="70"/>
      <c r="G327" s="75"/>
    </row>
    <row r="328" ht="15.75" spans="1:7">
      <c r="A328" s="72" t="s">
        <v>540</v>
      </c>
      <c r="B328" s="73"/>
      <c r="C328" s="70"/>
      <c r="D328" s="70"/>
      <c r="E328" s="70"/>
      <c r="F328" s="70"/>
      <c r="G328" s="75"/>
    </row>
    <row r="329" ht="16.5" spans="1:7">
      <c r="A329" s="76" t="s">
        <v>542</v>
      </c>
      <c r="B329" s="77"/>
      <c r="C329" s="78"/>
      <c r="D329" s="78"/>
      <c r="E329" s="78"/>
      <c r="F329" s="78"/>
      <c r="G329" s="79" t="s">
        <v>518</v>
      </c>
    </row>
    <row r="330" ht="17.25" spans="1:7">
      <c r="A330" s="80" t="s">
        <v>544</v>
      </c>
      <c r="B330" s="81"/>
      <c r="C330" s="82">
        <f>COUNTIFS('Exhibitor entries'!$E$1560:$E$2059,$A321,'Exhibitor entries'!$L$1560:$L$2059,"J")</f>
        <v>0</v>
      </c>
      <c r="D330" s="82">
        <f>COUNTIFS('Exhibitor entries'!$E$1560:$E$2059,$A321,'Exhibitor entries'!$L$1560:$L$2059,"N")</f>
        <v>0</v>
      </c>
      <c r="E330" s="82">
        <f>COUNTIFS('Exhibitor entries'!$E$1560:$E$2059,$A321,'Exhibitor entries'!$L$1560:$L$2059,"I")</f>
        <v>1</v>
      </c>
      <c r="F330" s="82">
        <f>COUNTIFS('Exhibitor entries'!$E$1560:$E$2059,$A321,'Exhibitor entries'!$L$1560:$L$2059,"C")</f>
        <v>5</v>
      </c>
      <c r="G330" s="83">
        <f>COUNTIF('Exhibitor entries'!$E$1560:$E$2059,$A321)</f>
        <v>6</v>
      </c>
    </row>
    <row r="331" ht="17.25" spans="1:7">
      <c r="A331" s="64">
        <v>34</v>
      </c>
      <c r="B331" s="65" t="str">
        <f>VLOOKUP($A331,SECTIONS!$A$6:$B$44,2)</f>
        <v>Crested</v>
      </c>
      <c r="C331" s="66" t="s">
        <v>521</v>
      </c>
      <c r="D331" s="66" t="s">
        <v>522</v>
      </c>
      <c r="E331" s="66" t="s">
        <v>523</v>
      </c>
      <c r="F331" s="66" t="s">
        <v>524</v>
      </c>
      <c r="G331" s="67" t="s">
        <v>525</v>
      </c>
    </row>
    <row r="332" ht="16.5" spans="1:7">
      <c r="A332" s="68" t="s">
        <v>527</v>
      </c>
      <c r="B332" s="69"/>
      <c r="C332" s="70"/>
      <c r="D332" s="70"/>
      <c r="E332" s="70"/>
      <c r="F332" s="70"/>
      <c r="G332" s="71">
        <v>140</v>
      </c>
    </row>
    <row r="333" ht="15.75" spans="1:7">
      <c r="A333" s="72" t="s">
        <v>530</v>
      </c>
      <c r="B333" s="73"/>
      <c r="C333" s="74"/>
      <c r="D333" s="74"/>
      <c r="E333" s="74"/>
      <c r="F333" s="74"/>
      <c r="G333" s="75"/>
    </row>
    <row r="334" ht="15.75" spans="1:7">
      <c r="A334" s="72" t="s">
        <v>532</v>
      </c>
      <c r="B334" s="73"/>
      <c r="C334" s="74"/>
      <c r="D334" s="74"/>
      <c r="E334" s="74"/>
      <c r="F334" s="74"/>
      <c r="G334" s="75"/>
    </row>
    <row r="335" ht="15.75" spans="1:7">
      <c r="A335" s="72" t="s">
        <v>534</v>
      </c>
      <c r="B335" s="73"/>
      <c r="C335" s="70"/>
      <c r="D335" s="70"/>
      <c r="E335" s="70"/>
      <c r="F335" s="70"/>
      <c r="G335" s="75"/>
    </row>
    <row r="336" ht="15.75" spans="1:7">
      <c r="A336" s="72" t="s">
        <v>536</v>
      </c>
      <c r="B336" s="73"/>
      <c r="C336" s="70"/>
      <c r="D336" s="70"/>
      <c r="E336" s="70"/>
      <c r="F336" s="70"/>
      <c r="G336" s="75"/>
    </row>
    <row r="337" ht="15.75" spans="1:7">
      <c r="A337" s="72" t="s">
        <v>538</v>
      </c>
      <c r="B337" s="73"/>
      <c r="C337" s="70"/>
      <c r="D337" s="70"/>
      <c r="E337" s="70"/>
      <c r="F337" s="70"/>
      <c r="G337" s="75"/>
    </row>
    <row r="338" ht="15.75" spans="1:7">
      <c r="A338" s="72" t="s">
        <v>540</v>
      </c>
      <c r="B338" s="73"/>
      <c r="C338" s="70"/>
      <c r="D338" s="70"/>
      <c r="E338" s="70"/>
      <c r="F338" s="70"/>
      <c r="G338" s="75"/>
    </row>
    <row r="339" ht="16.5" spans="1:7">
      <c r="A339" s="76" t="s">
        <v>542</v>
      </c>
      <c r="B339" s="77"/>
      <c r="C339" s="78"/>
      <c r="D339" s="78"/>
      <c r="E339" s="78"/>
      <c r="F339" s="78"/>
      <c r="G339" s="79" t="s">
        <v>518</v>
      </c>
    </row>
    <row r="340" ht="17.25" spans="1:7">
      <c r="A340" s="80" t="s">
        <v>544</v>
      </c>
      <c r="B340" s="81"/>
      <c r="C340" s="82">
        <f>COUNTIFS('Exhibitor entries'!$E$1560:$E$2059,$A331,'Exhibitor entries'!$L$1560:$L$2059,"J")</f>
        <v>0</v>
      </c>
      <c r="D340" s="82">
        <f>COUNTIFS('Exhibitor entries'!$E$1560:$E$2059,$A331,'Exhibitor entries'!$L$1560:$L$2059,"N")</f>
        <v>0</v>
      </c>
      <c r="E340" s="82">
        <f>COUNTIFS('Exhibitor entries'!$E$1560:$E$2059,$A331,'Exhibitor entries'!$L$1560:$L$2059,"I")</f>
        <v>4</v>
      </c>
      <c r="F340" s="82">
        <f>COUNTIFS('Exhibitor entries'!$E$1560:$E$2059,$A331,'Exhibitor entries'!$L$1560:$L$2059,"C")</f>
        <v>0</v>
      </c>
      <c r="G340" s="83">
        <f>COUNTIF('Exhibitor entries'!$E$1560:$E$2059,$A331)</f>
        <v>4</v>
      </c>
    </row>
    <row r="341" ht="17.25" spans="1:7">
      <c r="A341" s="64">
        <v>35</v>
      </c>
      <c r="B341" s="65" t="str">
        <f>VLOOKUP($A341,SECTIONS!$A$6:$B$44,2)</f>
        <v>Double Factor Anthracite</v>
      </c>
      <c r="C341" s="66" t="s">
        <v>521</v>
      </c>
      <c r="D341" s="66" t="s">
        <v>522</v>
      </c>
      <c r="E341" s="66" t="s">
        <v>523</v>
      </c>
      <c r="F341" s="66" t="s">
        <v>524</v>
      </c>
      <c r="G341" s="67" t="s">
        <v>525</v>
      </c>
    </row>
    <row r="342" ht="16.5" spans="1:7">
      <c r="A342" s="68" t="s">
        <v>527</v>
      </c>
      <c r="B342" s="69"/>
      <c r="C342" s="70"/>
      <c r="D342" s="70"/>
      <c r="E342" s="70"/>
      <c r="F342" s="70"/>
      <c r="G342" s="71"/>
    </row>
    <row r="343" ht="15.75" spans="1:7">
      <c r="A343" s="72" t="s">
        <v>530</v>
      </c>
      <c r="B343" s="73"/>
      <c r="C343" s="74"/>
      <c r="D343" s="74"/>
      <c r="E343" s="74"/>
      <c r="F343" s="74"/>
      <c r="G343" s="75"/>
    </row>
    <row r="344" ht="15.75" spans="1:7">
      <c r="A344" s="72" t="s">
        <v>532</v>
      </c>
      <c r="B344" s="73"/>
      <c r="C344" s="74"/>
      <c r="D344" s="74"/>
      <c r="E344" s="74"/>
      <c r="F344" s="74"/>
      <c r="G344" s="75"/>
    </row>
    <row r="345" ht="15.75" spans="1:7">
      <c r="A345" s="72" t="s">
        <v>534</v>
      </c>
      <c r="B345" s="73"/>
      <c r="C345" s="70"/>
      <c r="D345" s="70"/>
      <c r="E345" s="70"/>
      <c r="F345" s="70"/>
      <c r="G345" s="75"/>
    </row>
    <row r="346" ht="15.75" spans="1:7">
      <c r="A346" s="72" t="s">
        <v>536</v>
      </c>
      <c r="B346" s="73"/>
      <c r="C346" s="70"/>
      <c r="D346" s="70"/>
      <c r="E346" s="70"/>
      <c r="F346" s="70"/>
      <c r="G346" s="75"/>
    </row>
    <row r="347" ht="15.75" spans="1:7">
      <c r="A347" s="72" t="s">
        <v>538</v>
      </c>
      <c r="B347" s="73"/>
      <c r="C347" s="70"/>
      <c r="D347" s="70"/>
      <c r="E347" s="70"/>
      <c r="F347" s="70"/>
      <c r="G347" s="75"/>
    </row>
    <row r="348" ht="15.75" spans="1:7">
      <c r="A348" s="72" t="s">
        <v>540</v>
      </c>
      <c r="B348" s="73"/>
      <c r="C348" s="70"/>
      <c r="D348" s="70"/>
      <c r="E348" s="70"/>
      <c r="F348" s="70"/>
      <c r="G348" s="75"/>
    </row>
    <row r="349" ht="16.5" spans="1:7">
      <c r="A349" s="76" t="s">
        <v>542</v>
      </c>
      <c r="B349" s="77"/>
      <c r="C349" s="78"/>
      <c r="D349" s="78"/>
      <c r="E349" s="78"/>
      <c r="F349" s="78"/>
      <c r="G349" s="79" t="s">
        <v>518</v>
      </c>
    </row>
    <row r="350" ht="17.25" spans="1:7">
      <c r="A350" s="80" t="s">
        <v>544</v>
      </c>
      <c r="B350" s="81"/>
      <c r="C350" s="82">
        <f>COUNTIFS('Exhibitor entries'!$E$1560:$E$2059,$A341,'Exhibitor entries'!$L$1560:$L$2059,"J")</f>
        <v>0</v>
      </c>
      <c r="D350" s="82">
        <f>COUNTIFS('Exhibitor entries'!$E$1560:$E$2059,$A341,'Exhibitor entries'!$L$1560:$L$2059,"N")</f>
        <v>0</v>
      </c>
      <c r="E350" s="82">
        <f>COUNTIFS('Exhibitor entries'!$E$1560:$E$2059,$A341,'Exhibitor entries'!$L$1560:$L$2059,"I")</f>
        <v>0</v>
      </c>
      <c r="F350" s="82">
        <f>COUNTIFS('Exhibitor entries'!$E$1560:$E$2059,$A341,'Exhibitor entries'!$L$1560:$L$2059,"C")</f>
        <v>0</v>
      </c>
      <c r="G350" s="83">
        <f>COUNTIF('Exhibitor entries'!$E$1560:$E$2059,$A341)</f>
        <v>0</v>
      </c>
    </row>
    <row r="351" ht="17.25" spans="1:7">
      <c r="A351" s="64">
        <v>36</v>
      </c>
      <c r="B351" s="65" t="str">
        <f>VLOOKUP($A351,SECTIONS!$A$6:$B$44,2)</f>
        <v>Slate</v>
      </c>
      <c r="C351" s="66" t="s">
        <v>521</v>
      </c>
      <c r="D351" s="66" t="s">
        <v>522</v>
      </c>
      <c r="E351" s="66" t="s">
        <v>523</v>
      </c>
      <c r="F351" s="66" t="s">
        <v>524</v>
      </c>
      <c r="G351" s="67" t="s">
        <v>525</v>
      </c>
    </row>
    <row r="352" ht="16.5" spans="1:7">
      <c r="A352" s="68" t="s">
        <v>527</v>
      </c>
      <c r="B352" s="69"/>
      <c r="C352" s="70"/>
      <c r="D352" s="70"/>
      <c r="E352" s="70"/>
      <c r="F352" s="70"/>
      <c r="G352" s="71">
        <v>178</v>
      </c>
    </row>
    <row r="353" ht="15.75" spans="1:7">
      <c r="A353" s="72" t="s">
        <v>530</v>
      </c>
      <c r="B353" s="73"/>
      <c r="C353" s="74"/>
      <c r="D353" s="74"/>
      <c r="E353" s="74"/>
      <c r="F353" s="74"/>
      <c r="G353" s="75"/>
    </row>
    <row r="354" ht="15.75" spans="1:7">
      <c r="A354" s="72" t="s">
        <v>532</v>
      </c>
      <c r="B354" s="73"/>
      <c r="C354" s="74"/>
      <c r="D354" s="74"/>
      <c r="E354" s="74"/>
      <c r="F354" s="74"/>
      <c r="G354" s="75"/>
    </row>
    <row r="355" ht="15.75" spans="1:7">
      <c r="A355" s="72" t="s">
        <v>534</v>
      </c>
      <c r="B355" s="73"/>
      <c r="C355" s="70"/>
      <c r="D355" s="70"/>
      <c r="E355" s="70"/>
      <c r="F355" s="70"/>
      <c r="G355" s="75"/>
    </row>
    <row r="356" ht="15.75" spans="1:7">
      <c r="A356" s="72" t="s">
        <v>536</v>
      </c>
      <c r="B356" s="73"/>
      <c r="C356" s="70"/>
      <c r="D356" s="70"/>
      <c r="E356" s="70"/>
      <c r="F356" s="70"/>
      <c r="G356" s="75"/>
    </row>
    <row r="357" ht="15.75" spans="1:7">
      <c r="A357" s="72" t="s">
        <v>538</v>
      </c>
      <c r="B357" s="73"/>
      <c r="C357" s="70"/>
      <c r="D357" s="70"/>
      <c r="E357" s="70"/>
      <c r="F357" s="70"/>
      <c r="G357" s="75"/>
    </row>
    <row r="358" ht="15.75" spans="1:7">
      <c r="A358" s="72" t="s">
        <v>540</v>
      </c>
      <c r="B358" s="73"/>
      <c r="C358" s="70"/>
      <c r="D358" s="70"/>
      <c r="E358" s="70"/>
      <c r="F358" s="70"/>
      <c r="G358" s="75"/>
    </row>
    <row r="359" ht="16.5" spans="1:7">
      <c r="A359" s="76" t="s">
        <v>542</v>
      </c>
      <c r="B359" s="77"/>
      <c r="C359" s="78"/>
      <c r="D359" s="78"/>
      <c r="E359" s="78"/>
      <c r="F359" s="78"/>
      <c r="G359" s="79" t="s">
        <v>518</v>
      </c>
    </row>
    <row r="360" ht="17.25" spans="1:7">
      <c r="A360" s="80" t="s">
        <v>544</v>
      </c>
      <c r="B360" s="81"/>
      <c r="C360" s="82">
        <f>COUNTIFS('Exhibitor entries'!$E$1560:$E$2059,$A351,'Exhibitor entries'!$L$1560:$L$2059,"J")</f>
        <v>0</v>
      </c>
      <c r="D360" s="82">
        <f>COUNTIFS('Exhibitor entries'!$E$1560:$E$2059,$A351,'Exhibitor entries'!$L$1560:$L$2059,"N")</f>
        <v>1</v>
      </c>
      <c r="E360" s="82">
        <f>COUNTIFS('Exhibitor entries'!$E$1560:$E$2059,$A351,'Exhibitor entries'!$L$1560:$L$2059,"I")</f>
        <v>0</v>
      </c>
      <c r="F360" s="82">
        <f>COUNTIFS('Exhibitor entries'!$E$1560:$E$2059,$A351,'Exhibitor entries'!$L$1560:$L$2059,"C")</f>
        <v>0</v>
      </c>
      <c r="G360" s="83">
        <f>COUNTIF('Exhibitor entries'!$E$1560:$E$2059,$A351)</f>
        <v>1</v>
      </c>
    </row>
    <row r="361" ht="17.25" spans="1:7">
      <c r="A361" s="64">
        <v>37</v>
      </c>
      <c r="B361" s="65" t="str">
        <f>VLOOKUP($A361,SECTIONS!$A$6:$B$44,2)</f>
        <v>Easley Clearbody</v>
      </c>
      <c r="C361" s="66" t="s">
        <v>521</v>
      </c>
      <c r="D361" s="66" t="s">
        <v>522</v>
      </c>
      <c r="E361" s="66" t="s">
        <v>523</v>
      </c>
      <c r="F361" s="66" t="s">
        <v>524</v>
      </c>
      <c r="G361" s="67" t="s">
        <v>525</v>
      </c>
    </row>
    <row r="362" ht="16.5" spans="1:7">
      <c r="A362" s="68" t="s">
        <v>527</v>
      </c>
      <c r="B362" s="69"/>
      <c r="C362" s="70"/>
      <c r="D362" s="70"/>
      <c r="E362" s="70"/>
      <c r="F362" s="70"/>
      <c r="G362" s="71">
        <v>145</v>
      </c>
    </row>
    <row r="363" ht="15.75" spans="1:7">
      <c r="A363" s="72" t="s">
        <v>530</v>
      </c>
      <c r="B363" s="73"/>
      <c r="C363" s="74"/>
      <c r="D363" s="74"/>
      <c r="E363" s="74"/>
      <c r="F363" s="74"/>
      <c r="G363" s="75"/>
    </row>
    <row r="364" ht="15.75" spans="1:7">
      <c r="A364" s="72" t="s">
        <v>532</v>
      </c>
      <c r="B364" s="73"/>
      <c r="C364" s="74"/>
      <c r="D364" s="74"/>
      <c r="E364" s="74"/>
      <c r="F364" s="74"/>
      <c r="G364" s="75"/>
    </row>
    <row r="365" ht="15.75" spans="1:7">
      <c r="A365" s="72" t="s">
        <v>534</v>
      </c>
      <c r="B365" s="73"/>
      <c r="C365" s="70"/>
      <c r="D365" s="70"/>
      <c r="E365" s="70"/>
      <c r="F365" s="70"/>
      <c r="G365" s="75"/>
    </row>
    <row r="366" ht="15.75" spans="1:7">
      <c r="A366" s="72" t="s">
        <v>536</v>
      </c>
      <c r="B366" s="73"/>
      <c r="C366" s="70"/>
      <c r="D366" s="70"/>
      <c r="E366" s="70"/>
      <c r="F366" s="70"/>
      <c r="G366" s="75"/>
    </row>
    <row r="367" ht="15.75" spans="1:7">
      <c r="A367" s="72" t="s">
        <v>538</v>
      </c>
      <c r="B367" s="73"/>
      <c r="C367" s="70"/>
      <c r="D367" s="70"/>
      <c r="E367" s="70"/>
      <c r="F367" s="70"/>
      <c r="G367" s="75"/>
    </row>
    <row r="368" ht="15.75" spans="1:7">
      <c r="A368" s="72" t="s">
        <v>540</v>
      </c>
      <c r="B368" s="73"/>
      <c r="C368" s="70"/>
      <c r="D368" s="70"/>
      <c r="E368" s="70"/>
      <c r="F368" s="70"/>
      <c r="G368" s="75"/>
    </row>
    <row r="369" ht="16.5" spans="1:7">
      <c r="A369" s="76" t="s">
        <v>542</v>
      </c>
      <c r="B369" s="77"/>
      <c r="C369" s="78"/>
      <c r="D369" s="78"/>
      <c r="E369" s="78"/>
      <c r="F369" s="78"/>
      <c r="G369" s="79" t="s">
        <v>518</v>
      </c>
    </row>
    <row r="370" ht="17.25" spans="1:7">
      <c r="A370" s="80" t="s">
        <v>544</v>
      </c>
      <c r="B370" s="81"/>
      <c r="C370" s="82">
        <f>COUNTIFS('Exhibitor entries'!$E$1560:$E$2059,$A361,'Exhibitor entries'!$L$1560:$L$2059,"J")</f>
        <v>0</v>
      </c>
      <c r="D370" s="82">
        <f>COUNTIFS('Exhibitor entries'!$E$1560:$E$2059,$A361,'Exhibitor entries'!$L$1560:$L$2059,"N")</f>
        <v>0</v>
      </c>
      <c r="E370" s="82">
        <f>COUNTIFS('Exhibitor entries'!$E$1560:$E$2059,$A361,'Exhibitor entries'!$L$1560:$L$2059,"I")</f>
        <v>0</v>
      </c>
      <c r="F370" s="82">
        <f>COUNTIFS('Exhibitor entries'!$E$1560:$E$2059,$A361,'Exhibitor entries'!$L$1560:$L$2059,"C")</f>
        <v>1</v>
      </c>
      <c r="G370" s="83">
        <f>COUNTIF('Exhibitor entries'!$E$1560:$E$2059,$A361)</f>
        <v>1</v>
      </c>
    </row>
    <row r="371" ht="17.25" spans="1:7">
      <c r="A371" s="64">
        <v>38</v>
      </c>
      <c r="B371" s="65" t="str">
        <f>VLOOKUP($A371,SECTIONS!$A$6:$B$44,2)</f>
        <v>AORV</v>
      </c>
      <c r="C371" s="66" t="s">
        <v>521</v>
      </c>
      <c r="D371" s="66" t="s">
        <v>522</v>
      </c>
      <c r="E371" s="66" t="s">
        <v>523</v>
      </c>
      <c r="F371" s="66" t="s">
        <v>524</v>
      </c>
      <c r="G371" s="67" t="s">
        <v>525</v>
      </c>
    </row>
    <row r="372" ht="16.5" spans="1:7">
      <c r="A372" s="68" t="s">
        <v>527</v>
      </c>
      <c r="B372" s="69"/>
      <c r="C372" s="70"/>
      <c r="D372" s="70"/>
      <c r="E372" s="70"/>
      <c r="F372" s="70"/>
      <c r="G372" s="71"/>
    </row>
    <row r="373" ht="15.75" spans="1:7">
      <c r="A373" s="72" t="s">
        <v>530</v>
      </c>
      <c r="B373" s="73"/>
      <c r="C373" s="74"/>
      <c r="D373" s="74"/>
      <c r="E373" s="74"/>
      <c r="F373" s="74"/>
      <c r="G373" s="75"/>
    </row>
    <row r="374" ht="15.75" spans="1:7">
      <c r="A374" s="72" t="s">
        <v>532</v>
      </c>
      <c r="B374" s="73"/>
      <c r="C374" s="74"/>
      <c r="D374" s="74"/>
      <c r="E374" s="74"/>
      <c r="F374" s="74"/>
      <c r="G374" s="75"/>
    </row>
    <row r="375" ht="15.75" spans="1:7">
      <c r="A375" s="72" t="s">
        <v>534</v>
      </c>
      <c r="B375" s="73"/>
      <c r="C375" s="70"/>
      <c r="D375" s="70"/>
      <c r="E375" s="70"/>
      <c r="F375" s="70"/>
      <c r="G375" s="75"/>
    </row>
    <row r="376" ht="15.75" spans="1:7">
      <c r="A376" s="72" t="s">
        <v>536</v>
      </c>
      <c r="B376" s="73"/>
      <c r="C376" s="70"/>
      <c r="D376" s="70"/>
      <c r="E376" s="70"/>
      <c r="F376" s="70"/>
      <c r="G376" s="75"/>
    </row>
    <row r="377" ht="15.75" spans="1:7">
      <c r="A377" s="72" t="s">
        <v>538</v>
      </c>
      <c r="B377" s="73"/>
      <c r="C377" s="70"/>
      <c r="D377" s="70"/>
      <c r="E377" s="70"/>
      <c r="F377" s="70"/>
      <c r="G377" s="75"/>
    </row>
    <row r="378" ht="15.75" spans="1:7">
      <c r="A378" s="72" t="s">
        <v>540</v>
      </c>
      <c r="B378" s="73"/>
      <c r="C378" s="70"/>
      <c r="D378" s="70"/>
      <c r="E378" s="70"/>
      <c r="F378" s="70"/>
      <c r="G378" s="75"/>
    </row>
    <row r="379" ht="16.5" spans="1:7">
      <c r="A379" s="76" t="s">
        <v>542</v>
      </c>
      <c r="B379" s="77"/>
      <c r="C379" s="78"/>
      <c r="D379" s="78"/>
      <c r="E379" s="78"/>
      <c r="F379" s="78"/>
      <c r="G379" s="79" t="s">
        <v>518</v>
      </c>
    </row>
    <row r="380" ht="16.5" spans="1:7">
      <c r="A380" s="80" t="s">
        <v>544</v>
      </c>
      <c r="B380" s="81"/>
      <c r="C380" s="82">
        <f>COUNTIFS('Exhibitor entries'!$E$1560:$E$2059,$A371,'Exhibitor entries'!$L$1560:$L$2059,"J")</f>
        <v>0</v>
      </c>
      <c r="D380" s="82">
        <f>COUNTIFS('Exhibitor entries'!$E$1560:$E$2059,$A371,'Exhibitor entries'!$L$1560:$L$2059,"N")</f>
        <v>0</v>
      </c>
      <c r="E380" s="82">
        <f>COUNTIFS('Exhibitor entries'!$E$1560:$E$2059,$A371,'Exhibitor entries'!$L$1560:$L$2059,"I")</f>
        <v>0</v>
      </c>
      <c r="F380" s="82">
        <f>COUNTIFS('Exhibitor entries'!$E$1560:$E$2059,$A371,'Exhibitor entries'!$L$1560:$L$2059,"C")</f>
        <v>0</v>
      </c>
      <c r="G380" s="83">
        <f>COUNTIF('Exhibitor entries'!$E$1560:$E$2059,$A371)</f>
        <v>0</v>
      </c>
    </row>
  </sheetData>
  <sheetProtection sheet="1" objects="1" scenarios="1"/>
  <mergeCells count="343">
    <mergeCell ref="I1:O1"/>
    <mergeCell ref="A2:B2"/>
    <mergeCell ref="A3:B3"/>
    <mergeCell ref="A4:B4"/>
    <mergeCell ref="A5:B5"/>
    <mergeCell ref="A6:B6"/>
    <mergeCell ref="A7:B7"/>
    <mergeCell ref="A8:B8"/>
    <mergeCell ref="A9:B9"/>
    <mergeCell ref="A10:B10"/>
    <mergeCell ref="A12:B12"/>
    <mergeCell ref="A13:B13"/>
    <mergeCell ref="A14:B14"/>
    <mergeCell ref="A15:B15"/>
    <mergeCell ref="A16:B16"/>
    <mergeCell ref="A17:B17"/>
    <mergeCell ref="A18:B18"/>
    <mergeCell ref="A19:B19"/>
    <mergeCell ref="A20:B20"/>
    <mergeCell ref="A22:B22"/>
    <mergeCell ref="A23:B23"/>
    <mergeCell ref="A24:B24"/>
    <mergeCell ref="A25:B25"/>
    <mergeCell ref="A26:B26"/>
    <mergeCell ref="A27:B27"/>
    <mergeCell ref="A28:B28"/>
    <mergeCell ref="A29:B29"/>
    <mergeCell ref="A30:B30"/>
    <mergeCell ref="A32:B32"/>
    <mergeCell ref="A33:B33"/>
    <mergeCell ref="A34:B34"/>
    <mergeCell ref="A35:B35"/>
    <mergeCell ref="A36:B36"/>
    <mergeCell ref="A37:B37"/>
    <mergeCell ref="A38:B38"/>
    <mergeCell ref="A39:B39"/>
    <mergeCell ref="A40:B40"/>
    <mergeCell ref="A42:B42"/>
    <mergeCell ref="A43:B43"/>
    <mergeCell ref="A44:B44"/>
    <mergeCell ref="A45:B45"/>
    <mergeCell ref="A46:B46"/>
    <mergeCell ref="A47:B47"/>
    <mergeCell ref="A48:B48"/>
    <mergeCell ref="A49:B49"/>
    <mergeCell ref="A50:B50"/>
    <mergeCell ref="A52:B52"/>
    <mergeCell ref="A53:B53"/>
    <mergeCell ref="A54:B54"/>
    <mergeCell ref="A55:B55"/>
    <mergeCell ref="A56:B56"/>
    <mergeCell ref="A57:B57"/>
    <mergeCell ref="A58:B58"/>
    <mergeCell ref="A59:B59"/>
    <mergeCell ref="A60:B60"/>
    <mergeCell ref="A62:B62"/>
    <mergeCell ref="A63:B63"/>
    <mergeCell ref="A64:B64"/>
    <mergeCell ref="A65:B65"/>
    <mergeCell ref="A66:B66"/>
    <mergeCell ref="A67:B67"/>
    <mergeCell ref="A68:B68"/>
    <mergeCell ref="A69:B69"/>
    <mergeCell ref="A70:B70"/>
    <mergeCell ref="A72:B72"/>
    <mergeCell ref="A73:B73"/>
    <mergeCell ref="A74:B74"/>
    <mergeCell ref="A75:B75"/>
    <mergeCell ref="A76:B76"/>
    <mergeCell ref="A77:B77"/>
    <mergeCell ref="A78:B78"/>
    <mergeCell ref="A79:B79"/>
    <mergeCell ref="A80:B80"/>
    <mergeCell ref="A82:B82"/>
    <mergeCell ref="A83:B83"/>
    <mergeCell ref="A84:B84"/>
    <mergeCell ref="A85:B85"/>
    <mergeCell ref="A86:B86"/>
    <mergeCell ref="A87:B87"/>
    <mergeCell ref="A88:B88"/>
    <mergeCell ref="A89:B89"/>
    <mergeCell ref="A90:B90"/>
    <mergeCell ref="A92:B92"/>
    <mergeCell ref="A93:B93"/>
    <mergeCell ref="A94:B94"/>
    <mergeCell ref="A95:B95"/>
    <mergeCell ref="A96:B96"/>
    <mergeCell ref="A97:B97"/>
    <mergeCell ref="A98:B98"/>
    <mergeCell ref="A99:B99"/>
    <mergeCell ref="A100:B100"/>
    <mergeCell ref="A102:B102"/>
    <mergeCell ref="A103:B103"/>
    <mergeCell ref="A104:B104"/>
    <mergeCell ref="A105:B105"/>
    <mergeCell ref="A106:B106"/>
    <mergeCell ref="A107:B107"/>
    <mergeCell ref="A108:B108"/>
    <mergeCell ref="A109:B109"/>
    <mergeCell ref="A110:B110"/>
    <mergeCell ref="A112:B112"/>
    <mergeCell ref="A113:B113"/>
    <mergeCell ref="A114:B114"/>
    <mergeCell ref="A115:B115"/>
    <mergeCell ref="A116:B116"/>
    <mergeCell ref="A117:B117"/>
    <mergeCell ref="A118:B118"/>
    <mergeCell ref="A119:B119"/>
    <mergeCell ref="A120:B120"/>
    <mergeCell ref="A122:B122"/>
    <mergeCell ref="A123:B123"/>
    <mergeCell ref="A124:B124"/>
    <mergeCell ref="A125:B125"/>
    <mergeCell ref="A126:B126"/>
    <mergeCell ref="A127:B127"/>
    <mergeCell ref="A128:B128"/>
    <mergeCell ref="A129:B129"/>
    <mergeCell ref="A130:B130"/>
    <mergeCell ref="A132:B132"/>
    <mergeCell ref="A133:B133"/>
    <mergeCell ref="A134:B134"/>
    <mergeCell ref="A135:B135"/>
    <mergeCell ref="A136:B136"/>
    <mergeCell ref="A137:B137"/>
    <mergeCell ref="A138:B138"/>
    <mergeCell ref="A139:B139"/>
    <mergeCell ref="A140:B140"/>
    <mergeCell ref="A142:B142"/>
    <mergeCell ref="A143:B143"/>
    <mergeCell ref="A144:B144"/>
    <mergeCell ref="A145:B145"/>
    <mergeCell ref="A146:B146"/>
    <mergeCell ref="A147:B147"/>
    <mergeCell ref="A148:B148"/>
    <mergeCell ref="A149:B149"/>
    <mergeCell ref="A150:B150"/>
    <mergeCell ref="A152:B152"/>
    <mergeCell ref="A153:B153"/>
    <mergeCell ref="A154:B154"/>
    <mergeCell ref="A155:B155"/>
    <mergeCell ref="A156:B156"/>
    <mergeCell ref="A157:B157"/>
    <mergeCell ref="A158:B158"/>
    <mergeCell ref="A159:B159"/>
    <mergeCell ref="A160:B160"/>
    <mergeCell ref="A162:B162"/>
    <mergeCell ref="A163:B163"/>
    <mergeCell ref="A164:B164"/>
    <mergeCell ref="A165:B165"/>
    <mergeCell ref="A166:B166"/>
    <mergeCell ref="A167:B167"/>
    <mergeCell ref="A168:B168"/>
    <mergeCell ref="A169:B169"/>
    <mergeCell ref="A170:B170"/>
    <mergeCell ref="A172:B172"/>
    <mergeCell ref="A173:B173"/>
    <mergeCell ref="A174:B174"/>
    <mergeCell ref="A175:B175"/>
    <mergeCell ref="A176:B176"/>
    <mergeCell ref="A177:B177"/>
    <mergeCell ref="A178:B178"/>
    <mergeCell ref="A179:B179"/>
    <mergeCell ref="A180:B180"/>
    <mergeCell ref="A182:B182"/>
    <mergeCell ref="A183:B183"/>
    <mergeCell ref="A184:B184"/>
    <mergeCell ref="A185:B185"/>
    <mergeCell ref="A186:B186"/>
    <mergeCell ref="A187:B187"/>
    <mergeCell ref="A188:B188"/>
    <mergeCell ref="A189:B189"/>
    <mergeCell ref="A190:B190"/>
    <mergeCell ref="A192:B192"/>
    <mergeCell ref="A193:B193"/>
    <mergeCell ref="A194:B194"/>
    <mergeCell ref="A195:B195"/>
    <mergeCell ref="A196:B196"/>
    <mergeCell ref="A197:B197"/>
    <mergeCell ref="A198:B198"/>
    <mergeCell ref="A199:B199"/>
    <mergeCell ref="A200:B200"/>
    <mergeCell ref="A202:B202"/>
    <mergeCell ref="A203:B203"/>
    <mergeCell ref="A204:B204"/>
    <mergeCell ref="A205:B205"/>
    <mergeCell ref="A206:B206"/>
    <mergeCell ref="A207:B207"/>
    <mergeCell ref="A208:B208"/>
    <mergeCell ref="A209:B209"/>
    <mergeCell ref="A210:B210"/>
    <mergeCell ref="A212:B212"/>
    <mergeCell ref="A213:B213"/>
    <mergeCell ref="A214:B214"/>
    <mergeCell ref="A215:B215"/>
    <mergeCell ref="A216:B216"/>
    <mergeCell ref="A217:B217"/>
    <mergeCell ref="A218:B218"/>
    <mergeCell ref="A219:B219"/>
    <mergeCell ref="A220:B220"/>
    <mergeCell ref="A222:B222"/>
    <mergeCell ref="A223:B223"/>
    <mergeCell ref="A224:B224"/>
    <mergeCell ref="A225:B225"/>
    <mergeCell ref="A226:B226"/>
    <mergeCell ref="A227:B227"/>
    <mergeCell ref="A228:B228"/>
    <mergeCell ref="A229:B229"/>
    <mergeCell ref="A230:B230"/>
    <mergeCell ref="A232:B232"/>
    <mergeCell ref="A233:B233"/>
    <mergeCell ref="A234:B234"/>
    <mergeCell ref="A235:B235"/>
    <mergeCell ref="A236:B236"/>
    <mergeCell ref="A237:B237"/>
    <mergeCell ref="A238:B238"/>
    <mergeCell ref="A239:B239"/>
    <mergeCell ref="A240:B240"/>
    <mergeCell ref="A242:B242"/>
    <mergeCell ref="A243:B243"/>
    <mergeCell ref="A244:B244"/>
    <mergeCell ref="A245:B245"/>
    <mergeCell ref="A246:B246"/>
    <mergeCell ref="A247:B247"/>
    <mergeCell ref="A248:B248"/>
    <mergeCell ref="A249:B249"/>
    <mergeCell ref="A250:B250"/>
    <mergeCell ref="A252:B252"/>
    <mergeCell ref="A253:B253"/>
    <mergeCell ref="A254:B254"/>
    <mergeCell ref="A255:B255"/>
    <mergeCell ref="A256:B256"/>
    <mergeCell ref="A257:B257"/>
    <mergeCell ref="A258:B258"/>
    <mergeCell ref="A259:B259"/>
    <mergeCell ref="A260:B260"/>
    <mergeCell ref="A262:B262"/>
    <mergeCell ref="A263:B263"/>
    <mergeCell ref="A264:B264"/>
    <mergeCell ref="A265:B265"/>
    <mergeCell ref="A266:B266"/>
    <mergeCell ref="A267:B267"/>
    <mergeCell ref="A268:B268"/>
    <mergeCell ref="A269:B269"/>
    <mergeCell ref="A270:B270"/>
    <mergeCell ref="A272:B272"/>
    <mergeCell ref="A273:B273"/>
    <mergeCell ref="A274:B274"/>
    <mergeCell ref="A275:B275"/>
    <mergeCell ref="A276:B276"/>
    <mergeCell ref="A277:B277"/>
    <mergeCell ref="A278:B278"/>
    <mergeCell ref="A279:B279"/>
    <mergeCell ref="A280:B280"/>
    <mergeCell ref="A282:B282"/>
    <mergeCell ref="A283:B283"/>
    <mergeCell ref="A284:B284"/>
    <mergeCell ref="A285:B285"/>
    <mergeCell ref="A286:B286"/>
    <mergeCell ref="A287:B287"/>
    <mergeCell ref="A288:B288"/>
    <mergeCell ref="A289:B289"/>
    <mergeCell ref="A290:B290"/>
    <mergeCell ref="A292:B292"/>
    <mergeCell ref="A293:B293"/>
    <mergeCell ref="A294:B294"/>
    <mergeCell ref="A295:B295"/>
    <mergeCell ref="A296:B296"/>
    <mergeCell ref="A297:B297"/>
    <mergeCell ref="A298:B298"/>
    <mergeCell ref="A299:B299"/>
    <mergeCell ref="A300:B300"/>
    <mergeCell ref="A302:B302"/>
    <mergeCell ref="A303:B303"/>
    <mergeCell ref="A304:B304"/>
    <mergeCell ref="A305:B305"/>
    <mergeCell ref="A306:B306"/>
    <mergeCell ref="A307:B307"/>
    <mergeCell ref="A308:B308"/>
    <mergeCell ref="A309:B309"/>
    <mergeCell ref="A310:B310"/>
    <mergeCell ref="A312:B312"/>
    <mergeCell ref="A313:B313"/>
    <mergeCell ref="A314:B314"/>
    <mergeCell ref="A315:B315"/>
    <mergeCell ref="A316:B316"/>
    <mergeCell ref="A317:B317"/>
    <mergeCell ref="A318:B318"/>
    <mergeCell ref="A319:B319"/>
    <mergeCell ref="A320:B320"/>
    <mergeCell ref="A322:B322"/>
    <mergeCell ref="A323:B323"/>
    <mergeCell ref="A324:B324"/>
    <mergeCell ref="A325:B325"/>
    <mergeCell ref="A326:B326"/>
    <mergeCell ref="A327:B327"/>
    <mergeCell ref="A328:B328"/>
    <mergeCell ref="A329:B329"/>
    <mergeCell ref="A330:B330"/>
    <mergeCell ref="A332:B332"/>
    <mergeCell ref="A333:B333"/>
    <mergeCell ref="A334:B334"/>
    <mergeCell ref="A335:B335"/>
    <mergeCell ref="A336:B336"/>
    <mergeCell ref="A337:B337"/>
    <mergeCell ref="A338:B338"/>
    <mergeCell ref="A339:B339"/>
    <mergeCell ref="A340:B340"/>
    <mergeCell ref="A342:B342"/>
    <mergeCell ref="A343:B343"/>
    <mergeCell ref="A344:B344"/>
    <mergeCell ref="A345:B345"/>
    <mergeCell ref="A346:B346"/>
    <mergeCell ref="A347:B347"/>
    <mergeCell ref="A348:B348"/>
    <mergeCell ref="A349:B349"/>
    <mergeCell ref="A350:B350"/>
    <mergeCell ref="A352:B352"/>
    <mergeCell ref="A353:B353"/>
    <mergeCell ref="A354:B354"/>
    <mergeCell ref="A355:B355"/>
    <mergeCell ref="A356:B356"/>
    <mergeCell ref="A357:B357"/>
    <mergeCell ref="A358:B358"/>
    <mergeCell ref="A359:B359"/>
    <mergeCell ref="A360:B360"/>
    <mergeCell ref="A362:B362"/>
    <mergeCell ref="A363:B363"/>
    <mergeCell ref="A364:B364"/>
    <mergeCell ref="A365:B365"/>
    <mergeCell ref="A366:B366"/>
    <mergeCell ref="A367:B367"/>
    <mergeCell ref="A368:B368"/>
    <mergeCell ref="A369:B369"/>
    <mergeCell ref="A370:B370"/>
    <mergeCell ref="A372:B372"/>
    <mergeCell ref="A373:B373"/>
    <mergeCell ref="A374:B374"/>
    <mergeCell ref="A375:B375"/>
    <mergeCell ref="A376:B376"/>
    <mergeCell ref="A377:B377"/>
    <mergeCell ref="A378:B378"/>
    <mergeCell ref="A379:B379"/>
    <mergeCell ref="A380:B380"/>
  </mergeCells>
  <dataValidations count="8">
    <dataValidation type="list" allowBlank="1" showErrorMessage="1" errorTitle="Invalid cage number" error="The cage number you entered does not appear to be valid. Please check the &quot;Exhibitor entries&quot; sheet if needed." sqref="G2 G12 G22 G32 G42 G52 G62 G72 G82 G92 G102 G112 G122 G132 G142 G152 G162 G172 G182 G192 G202 G212 G222">
      <formula1>'Exhibitor entries'!$M$6:$M$1558</formula1>
    </dataValidation>
    <dataValidation allowBlank="1" showErrorMessage="1" errorTitle="Invalid cage number" error="The cage number you entered does not appear to be valid. Please check the &quot;Exhibitor entries&quot; sheet if needed." sqref="O3:O15"/>
    <dataValidation type="list" allowBlank="1" showErrorMessage="1" errorTitle="Invalid cage number" error="The cage number you entered does not appear to be valid. Please check the &quot;Exhibitor entries&quot; sheet if needed." sqref="D2:D9 D12:D19 D22:D29 D32:D39 D42:D49 D52:D59 D62:D69 D72:D79 D82:D89 D92:D99 D102:D109 D112:D119 D122:D129 D132:D139 D142:D149 D152:D159 D162:D169 D172:D179 D182:D189 D192:D199 D202:D209 D212:D219 D222:D229">
      <formula1>'Exhibitor entries'!$M$157:$M$456</formula1>
    </dataValidation>
    <dataValidation type="list" allowBlank="1" showErrorMessage="1" errorTitle="Invalid cage number" error="The cage number you entered does not appear to be valid. Please check the &quot;Exhibitor entries&quot; sheet if needed." sqref="G232 G242 G252 G262 G272 G282 G292 G302 G312 G322 G332 G342 G352 G362 G372 C252:F259 C292:F299 C332:F339 C372:F379 C242:F249 C282:F289 C322:F329 C362:F369 C232:F239 C272:F279 C312:F319 C352:F359 C262:F269 C302:F309 C342:F349">
      <formula1>'Exhibitor entries'!$M$1560:$M$2059</formula1>
    </dataValidation>
    <dataValidation type="list" allowBlank="1" showErrorMessage="1" errorTitle="Invalid cage number" error="The cage number you entered does not appear to be valid. Please check the &quot;Exhibitor entries&quot; sheet if needed." sqref="F2:F9 F12:F19 F22:F29 F32:F39 F42:F49 F52:F59 F62:F69 F72:F79 F82:F89 F92:F99 F102:F109 F112:F119 F122:F129 F132:F139 F142:F149 F152:F159 F162:F169 F172:F179 F182:F189 F192:F199 F202:F209 F212:F219 F222:F229">
      <formula1>'Exhibitor entries'!$M$859:$M$1558</formula1>
    </dataValidation>
    <dataValidation type="list" allowBlank="1" showErrorMessage="1" errorTitle="Invalid cage number" error="The cage number you entered does not appear to be valid. Please check the &quot;Exhibitor entries&quot; sheet if needed." sqref="C2:C9 C12:C19 C22:C29 C32:C39 C42:C49 C52:C59 C62:C69 C72:C79 C82:C89 C92:C99 C102:C109 C112:C119 C122:C129 C132:C139 C142:C149 C152:C159 C162:C169 C172:C179 C182:C189 C192:C199 C202:C209 C212:C219 C222:C229">
      <formula1>'Exhibitor entries'!$M$6:$M$155</formula1>
    </dataValidation>
    <dataValidation type="list" allowBlank="1" showErrorMessage="1" errorTitle="Invalid cage number" error="The cage number you entered does not appear to be valid. Please check the &quot;Exhibitor entries&quot; sheet if needed." sqref="E2:E9 E12:E19 E22:E29 E32:E39 E42:E49 E52:E59 E62:E69 E72:E79 E82:E89 E92:E99 E102:E109 E112:E119 E122:E129 E132:E139 E142:E149 E152:E159 E162:E169 E172:E179 E182:E189 E192:E199 E202:E209 E212:E219 E222:E229">
      <formula1>'Exhibitor entries'!$M$458:$M$857</formula1>
    </dataValidation>
    <dataValidation allowBlank="1" showErrorMessage="1" sqref="J3:N15"/>
  </dataValidations>
  <pageMargins left="0" right="0" top="1" bottom="0.7" header="0.74" footer="0"/>
  <pageSetup paperSize="1" orientation="portrait"/>
  <headerFooter/>
  <drawing r:id="rId1"/>
  <legacyDrawing r:id="rId2"/>
  <oleObjects>
    <mc:AlternateContent xmlns:mc="http://schemas.openxmlformats.org/markup-compatibility/2006">
      <mc:Choice Requires="x14">
        <oleObject shapeId="33875" progId="WP10Doc" r:id="rId4">
          <objectPr defaultSize="0" r:id="rId5">
            <anchor moveWithCells="1">
              <from>
                <xdr:col>10</xdr:col>
                <xdr:colOff>123825</xdr:colOff>
                <xdr:row>21</xdr:row>
                <xdr:rowOff>152400</xdr:rowOff>
              </from>
              <to>
                <xdr:col>12</xdr:col>
                <xdr:colOff>361950</xdr:colOff>
                <xdr:row>34</xdr:row>
                <xdr:rowOff>19050</xdr:rowOff>
              </to>
            </anchor>
          </objectPr>
        </oleObject>
      </mc:Choice>
      <mc:Fallback>
        <oleObject shapeId="33875" progId="WP10Doc" r:id="rId4"/>
      </mc:Fallback>
    </mc:AlternateContent>
  </oleObjects>
  <mc:AlternateContent xmlns:mc="http://schemas.openxmlformats.org/markup-compatibility/2006">
    <mc:Choice Requires="x14">
      <controls>
        <mc:AlternateContent xmlns:mc="http://schemas.openxmlformats.org/markup-compatibility/2006">
          <mc:Choice Requires="x14">
            <control shapeId="33949" name="Button 157" r:id="rId3">
              <controlPr print="0" defaultSize="0">
                <anchor moveWithCells="1" sizeWithCells="1">
                  <from>
                    <xdr:col>8</xdr:col>
                    <xdr:colOff>57150</xdr:colOff>
                    <xdr:row>16</xdr:row>
                    <xdr:rowOff>85725</xdr:rowOff>
                  </from>
                  <to>
                    <xdr:col>14</xdr:col>
                    <xdr:colOff>1162050</xdr:colOff>
                    <xdr:row>19</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K1744"/>
  <sheetViews>
    <sheetView showGridLines="0" tabSelected="1" view="pageBreakPreview" zoomScaleNormal="100" workbookViewId="0">
      <selection activeCell="A2" sqref="A2"/>
    </sheetView>
  </sheetViews>
  <sheetFormatPr defaultColWidth="9" defaultRowHeight="12.75"/>
  <cols>
    <col min="1" max="1" width="21.4285714285714" customWidth="1"/>
    <col min="2" max="2" width="5.85714285714286" style="16" customWidth="1"/>
    <col min="3" max="3" width="9.42857142857143" style="16" customWidth="1"/>
    <col min="4" max="4" width="20.1428571428571" customWidth="1"/>
    <col min="5" max="5" width="30.5714285714286" customWidth="1"/>
    <col min="6" max="6" width="5.14285714285714" style="17" customWidth="1"/>
    <col min="7" max="7" width="9.85714285714286" style="17" customWidth="1"/>
    <col min="8" max="8" width="4.85714285714286" style="17" customWidth="1"/>
    <col min="9" max="9" width="5" style="17" customWidth="1"/>
    <col min="10" max="10" width="6.71428571428571" style="17" customWidth="1"/>
    <col min="11" max="11" width="5.57142857142857" style="17" customWidth="1"/>
  </cols>
  <sheetData>
    <row r="1" spans="1:9">
      <c r="A1" s="4"/>
      <c r="B1" s="18"/>
      <c r="C1" s="18"/>
      <c r="D1" s="4"/>
      <c r="E1" s="4"/>
      <c r="F1" s="19"/>
      <c r="G1" s="19"/>
      <c r="H1" s="19"/>
      <c r="I1" s="19"/>
    </row>
    <row r="2" ht="18" spans="1:9">
      <c r="A2" s="4"/>
      <c r="B2" s="18"/>
      <c r="C2" s="18"/>
      <c r="D2" s="20" t="s">
        <v>551</v>
      </c>
      <c r="E2" s="20"/>
      <c r="F2" s="19"/>
      <c r="G2" s="21" t="s">
        <v>552</v>
      </c>
      <c r="H2" s="21"/>
      <c r="I2" s="21" t="s">
        <v>553</v>
      </c>
    </row>
    <row r="3" ht="15.75" spans="1:9">
      <c r="A3" s="4"/>
      <c r="B3" s="18"/>
      <c r="C3" s="18"/>
      <c r="D3" s="22" t="s">
        <v>554</v>
      </c>
      <c r="E3" s="22"/>
      <c r="F3" s="19"/>
      <c r="G3" s="19"/>
      <c r="H3" s="19"/>
      <c r="I3" s="60" t="s">
        <v>555</v>
      </c>
    </row>
    <row r="4" spans="1:9">
      <c r="A4" s="4"/>
      <c r="B4" s="18"/>
      <c r="C4" s="18"/>
      <c r="D4" s="4"/>
      <c r="E4" s="4"/>
      <c r="F4" s="19"/>
      <c r="G4" s="19"/>
      <c r="H4" s="19"/>
      <c r="I4" s="19"/>
    </row>
    <row r="5" spans="1:9">
      <c r="A5" s="23" t="s">
        <v>556</v>
      </c>
      <c r="B5" s="24" t="str">
        <f>'Exhibitor names'!B4</f>
        <v>EAST. PENN.BUDGIE CLUB</v>
      </c>
      <c r="C5" s="25"/>
      <c r="D5" s="25"/>
      <c r="E5" s="26"/>
      <c r="F5" s="19"/>
      <c r="G5" s="19"/>
      <c r="H5" s="19"/>
      <c r="I5" s="19"/>
    </row>
    <row r="6" spans="2:9">
      <c r="B6" s="23"/>
      <c r="C6" s="23"/>
      <c r="D6" s="26"/>
      <c r="E6" s="26"/>
      <c r="F6" s="19"/>
      <c r="G6" s="19"/>
      <c r="H6" s="19"/>
      <c r="I6" s="19"/>
    </row>
    <row r="7" ht="22.5" customHeight="1" spans="1:9">
      <c r="A7" s="23" t="str">
        <f>IF('Exhibitor names'!B6="","","   Judge:")</f>
        <v>   Judge:</v>
      </c>
      <c r="B7" s="27" t="str">
        <f>IF('Exhibitor names'!B6="","",'Exhibitor names'!B6)</f>
        <v>Luemma McWilliams</v>
      </c>
      <c r="C7" s="28"/>
      <c r="D7" s="28"/>
      <c r="E7" s="29" t="s">
        <v>557</v>
      </c>
      <c r="F7" s="30">
        <f>'Exhibitor names'!B5</f>
        <v>44100</v>
      </c>
      <c r="G7" s="31"/>
      <c r="H7" s="31"/>
      <c r="I7" s="31"/>
    </row>
    <row r="8" ht="22.5" customHeight="1" spans="1:9">
      <c r="A8" s="23" t="str">
        <f>IF('Exhibitor names'!B7="","","   Judge:")</f>
        <v/>
      </c>
      <c r="B8" s="27" t="str">
        <f>IF('Exhibitor names'!B7="","",'Exhibitor names'!B7)</f>
        <v/>
      </c>
      <c r="C8" s="28"/>
      <c r="D8" s="28"/>
      <c r="E8" s="26"/>
      <c r="F8" s="19"/>
      <c r="G8" s="19"/>
      <c r="H8" s="19"/>
      <c r="I8" s="19"/>
    </row>
    <row r="9" ht="22.5" customHeight="1" spans="1:9">
      <c r="A9" s="23" t="str">
        <f>IF('Exhibitor names'!B8="","","   Judge:")</f>
        <v/>
      </c>
      <c r="B9" s="27" t="str">
        <f>IF('Exhibitor names'!B8="","",'Exhibitor names'!B8)</f>
        <v/>
      </c>
      <c r="C9" s="28"/>
      <c r="D9" s="28"/>
      <c r="E9" s="26"/>
      <c r="F9" s="19"/>
      <c r="G9" s="19"/>
      <c r="H9" s="19"/>
      <c r="I9" s="19"/>
    </row>
    <row r="10" spans="1:9">
      <c r="A10" s="26"/>
      <c r="B10" s="23"/>
      <c r="C10" s="23"/>
      <c r="D10" s="26"/>
      <c r="E10" s="29" t="s">
        <v>558</v>
      </c>
      <c r="F10" s="32" t="str">
        <f>'Exhibitor names'!B10</f>
        <v>Chuck Romano</v>
      </c>
      <c r="G10" s="33"/>
      <c r="H10" s="33"/>
      <c r="I10" s="33"/>
    </row>
    <row r="11" spans="1:9">
      <c r="A11" s="34"/>
      <c r="B11" s="35" t="s">
        <v>559</v>
      </c>
      <c r="C11" s="34"/>
      <c r="D11" s="36" t="s">
        <v>560</v>
      </c>
      <c r="E11" s="26"/>
      <c r="F11" s="37"/>
      <c r="G11" s="19"/>
      <c r="H11" s="19"/>
      <c r="I11" s="19"/>
    </row>
    <row r="12" spans="1:9">
      <c r="A12" s="34"/>
      <c r="C12" s="34"/>
      <c r="D12" s="38"/>
      <c r="E12" s="29" t="str">
        <f>IF(AND('Exhibitor names'!B11="",'Exhibitor names'!B12="",'Exhibitor names'!B13=""),"","Address:")</f>
        <v>Address:</v>
      </c>
      <c r="F12" s="39" t="str">
        <f>IF('Exhibitor names'!B11="","",'Exhibitor names'!B11)</f>
        <v>22 Innerhill la</v>
      </c>
      <c r="G12" s="40"/>
      <c r="H12" s="40"/>
      <c r="I12" s="40"/>
    </row>
    <row r="13" ht="15.75" customHeight="1" spans="1:9">
      <c r="A13" s="41" t="s">
        <v>561</v>
      </c>
      <c r="B13" s="42"/>
      <c r="C13" s="43">
        <f>+'COMPOSITE FORM'!D47</f>
        <v>6</v>
      </c>
      <c r="D13" s="44">
        <f>+'COMPOSITE FORM'!C47</f>
        <v>74</v>
      </c>
      <c r="E13" s="26"/>
      <c r="F13" s="45"/>
      <c r="G13" s="19"/>
      <c r="H13" s="19"/>
      <c r="I13" s="19"/>
    </row>
    <row r="14" ht="15.75" customHeight="1" spans="1:9">
      <c r="A14" s="46" t="s">
        <v>562</v>
      </c>
      <c r="B14" s="42"/>
      <c r="C14" s="43">
        <f>'COMPOSITE FORM'!D48</f>
        <v>7</v>
      </c>
      <c r="D14" s="44">
        <f>'COMPOSITE FORM'!C48</f>
        <v>64</v>
      </c>
      <c r="E14" s="23"/>
      <c r="F14" s="24" t="str">
        <f>CONCATENATE('Exhibitor names'!B12,", ",'Exhibitor names'!B13," ",TEXT('Exhibitor names'!B14,"00000"))</f>
        <v>Matawan, NJ 07747</v>
      </c>
      <c r="G14" s="47"/>
      <c r="H14" s="47"/>
      <c r="I14" s="47"/>
    </row>
    <row r="15" ht="15.75" customHeight="1" spans="1:9">
      <c r="A15" s="48" t="s">
        <v>563</v>
      </c>
      <c r="B15" s="42"/>
      <c r="C15" s="43">
        <f>'COMPOSITE FORM'!D49</f>
        <v>9</v>
      </c>
      <c r="D15" s="44">
        <f>'COMPOSITE FORM'!C49</f>
        <v>36</v>
      </c>
      <c r="E15" s="23"/>
      <c r="F15" s="37"/>
      <c r="G15" s="19"/>
      <c r="H15" s="19"/>
      <c r="I15" s="19"/>
    </row>
    <row r="16" ht="15.75" customHeight="1" spans="1:9">
      <c r="A16" s="48" t="s">
        <v>564</v>
      </c>
      <c r="B16" s="42"/>
      <c r="C16" s="43">
        <f>'COMPOSITE FORM'!D50</f>
        <v>0</v>
      </c>
      <c r="D16" s="44">
        <f>'COMPOSITE FORM'!C50</f>
        <v>0</v>
      </c>
      <c r="E16" s="29" t="str">
        <f>IF('Exhibitor names'!B15="","","Phone:")</f>
        <v>Phone:</v>
      </c>
      <c r="F16" s="49" t="str">
        <f>IF('Exhibitor names'!B15="","",'Exhibitor names'!B15)</f>
        <v>732-241-8017</v>
      </c>
      <c r="G16" s="50"/>
      <c r="H16" s="50"/>
      <c r="I16" s="50"/>
    </row>
    <row r="17" ht="17.25" customHeight="1" spans="1:9">
      <c r="A17" s="51" t="s">
        <v>565</v>
      </c>
      <c r="B17" s="52"/>
      <c r="C17" s="53">
        <f>'COMPOSITE FORM'!D51</f>
        <v>13</v>
      </c>
      <c r="D17" s="54">
        <f>'COMPOSITE FORM'!C51</f>
        <v>36</v>
      </c>
      <c r="E17" s="4"/>
      <c r="F17" s="37"/>
      <c r="G17" s="19"/>
      <c r="H17" s="19"/>
      <c r="I17" s="19"/>
    </row>
    <row r="18" spans="1:9">
      <c r="A18" s="18" t="s">
        <v>566</v>
      </c>
      <c r="C18" s="21">
        <f>'COMPOSITE FORM'!D52</f>
        <v>22</v>
      </c>
      <c r="D18" s="21">
        <f>'COMPOSITE FORM'!C52</f>
        <v>210</v>
      </c>
      <c r="E18" s="29" t="str">
        <f>IF('Exhibitor names'!B16="","","E-mail:")</f>
        <v>E-mail:</v>
      </c>
      <c r="F18" s="24" t="str">
        <f>IF('Exhibitor names'!B16="","",'Exhibitor names'!B16)</f>
        <v>gmarena1@comcast.net</v>
      </c>
      <c r="G18" s="55"/>
      <c r="H18" s="55"/>
      <c r="I18" s="55"/>
    </row>
    <row r="19" spans="1:9">
      <c r="A19" s="34"/>
      <c r="C19" s="38"/>
      <c r="D19" s="21"/>
      <c r="E19" s="4"/>
      <c r="F19" s="19"/>
      <c r="G19" s="19"/>
      <c r="H19" s="19"/>
      <c r="I19" s="19"/>
    </row>
    <row r="20" spans="1:9">
      <c r="A20" s="18" t="s">
        <v>518</v>
      </c>
      <c r="C20" s="21" t="s">
        <v>518</v>
      </c>
      <c r="D20" s="21" t="s">
        <v>518</v>
      </c>
      <c r="E20" s="4"/>
      <c r="F20" s="19"/>
      <c r="G20" s="19"/>
      <c r="H20" s="19"/>
      <c r="I20" s="19"/>
    </row>
    <row r="21" spans="1:9">
      <c r="A21" s="18"/>
      <c r="B21" s="18"/>
      <c r="C21" s="18"/>
      <c r="D21" s="4"/>
      <c r="E21" s="4"/>
      <c r="F21" s="19"/>
      <c r="G21" s="19"/>
      <c r="H21" s="19"/>
      <c r="I21" s="19"/>
    </row>
    <row r="22" spans="1:9">
      <c r="A22" s="4"/>
      <c r="B22" s="56" t="s">
        <v>567</v>
      </c>
      <c r="C22" s="57"/>
      <c r="D22" s="23" t="s">
        <v>365</v>
      </c>
      <c r="E22" s="23" t="s">
        <v>374</v>
      </c>
      <c r="F22" s="58" t="s">
        <v>369</v>
      </c>
      <c r="G22" s="58" t="s">
        <v>363</v>
      </c>
      <c r="H22" s="58"/>
      <c r="I22" s="58" t="s">
        <v>373</v>
      </c>
    </row>
    <row r="23" spans="1:9">
      <c r="A23" s="18"/>
      <c r="B23" s="18"/>
      <c r="C23" s="18"/>
      <c r="D23" s="23"/>
      <c r="E23" s="23"/>
      <c r="F23" s="58"/>
      <c r="G23" s="58"/>
      <c r="H23" s="58"/>
      <c r="I23" s="58"/>
    </row>
    <row r="24" ht="14.25" customHeight="1" spans="1:9">
      <c r="A24" s="23" t="s">
        <v>568</v>
      </c>
      <c r="B24" s="59">
        <f>'SHOW REPORT FORM'!O3</f>
        <v>468</v>
      </c>
      <c r="C24" s="23"/>
      <c r="D24" s="23" t="str">
        <f>IF($B24&gt;0,INDEX('Exhibitor entries'!$A$6:$N$2059,MATCH($B24,'Exhibitor entries'!$A$6:$A$2059,0),2),"")</f>
        <v>Chuck Romano</v>
      </c>
      <c r="E24" s="23" t="str">
        <f>IF($B24&gt;0,INDEX('Exhibitor entries'!$A$6:$N$2059,MATCH($B24,'Exhibitor entries'!$A$6:$A$2059,0),11),"")</f>
        <v>Dark Green</v>
      </c>
      <c r="F24" s="58" t="str">
        <f>IF($B24&gt;0,INDEX('Exhibitor entries'!$A$6:$N$2059,MATCH($B24,'Exhibitor entries'!$A$6:$A$2059,0),6),"")</f>
        <v>Cock</v>
      </c>
      <c r="G24" s="58" t="str">
        <f>IF($B24&gt;0,INDEX('Exhibitor entries'!$A$6:$N$2059,MATCH($B24,'Exhibitor entries'!$A$6:$A$2059,0),8),"")</f>
        <v>CVR</v>
      </c>
      <c r="H24" s="58">
        <f>IF($B24&gt;0,INDEX('Exhibitor entries'!$A$6:$N$2059,MATCH($B24,'Exhibitor entries'!$A$6:$A$2059,0),9),"")</f>
        <v>848</v>
      </c>
      <c r="I24" s="58">
        <f>IF($B24&gt;0,INDEX('Exhibitor entries'!$A$6:$N$2059,MATCH($B24,'Exhibitor entries'!$A$6:$A$2059,0),10),"")</f>
        <v>2018</v>
      </c>
    </row>
    <row r="25" spans="1:9">
      <c r="A25" s="26" t="s">
        <v>569</v>
      </c>
      <c r="B25" s="59">
        <f>'SHOW REPORT FORM'!O4</f>
        <v>414</v>
      </c>
      <c r="C25" s="23"/>
      <c r="D25" s="23" t="str">
        <f>IF($B25&gt;0,INDEX('Exhibitor entries'!$A$6:$N$2059,MATCH($B25,'Exhibitor entries'!$A$6:$A$2059,0),2),"")</f>
        <v>Richard Werner</v>
      </c>
      <c r="E25" s="23" t="str">
        <f>IF($B25&gt;0,INDEX('Exhibitor entries'!$A$6:$N$2059,MATCH($B25,'Exhibitor entries'!$A$6:$A$2059,0),11),"")</f>
        <v>Grey</v>
      </c>
      <c r="F25" s="58" t="str">
        <f>IF($B25&gt;0,INDEX('Exhibitor entries'!$A$6:$N$2059,MATCH($B25,'Exhibitor entries'!$A$6:$A$2059,0),6),"")</f>
        <v>Hen</v>
      </c>
      <c r="G25" s="58" t="str">
        <f>IF($B25&gt;0,INDEX('Exhibitor entries'!$A$6:$N$2059,MATCH($B25,'Exhibitor entries'!$A$6:$A$2059,0),8),"")</f>
        <v>13R</v>
      </c>
      <c r="H25" s="58">
        <f>IF($B25&gt;0,INDEX('Exhibitor entries'!$A$6:$N$2059,MATCH($B25,'Exhibitor entries'!$A$6:$A$2059,0),9),"")</f>
        <v>25</v>
      </c>
      <c r="I25" s="58">
        <f>IF($B25&gt;0,INDEX('Exhibitor entries'!$A$6:$N$2059,MATCH($B25,'Exhibitor entries'!$A$6:$A$2059,0),10),"")</f>
        <v>2020</v>
      </c>
    </row>
    <row r="26" spans="1:9">
      <c r="A26" s="26" t="s">
        <v>535</v>
      </c>
      <c r="B26" s="59">
        <f>'SHOW REPORT FORM'!O5</f>
        <v>406</v>
      </c>
      <c r="C26" s="23"/>
      <c r="D26" s="23" t="str">
        <f>IF($B26&gt;0,INDEX('Exhibitor entries'!$A$6:$N$2059,MATCH($B26,'Exhibitor entries'!$A$6:$A$2059,0),2),"")</f>
        <v>Richard Werner</v>
      </c>
      <c r="E26" s="23" t="str">
        <f>IF($B26&gt;0,INDEX('Exhibitor entries'!$A$6:$N$2059,MATCH($B26,'Exhibitor entries'!$A$6:$A$2059,0),11),"")</f>
        <v>Sky</v>
      </c>
      <c r="F26" s="58" t="str">
        <f>IF($B26&gt;0,INDEX('Exhibitor entries'!$A$6:$N$2059,MATCH($B26,'Exhibitor entries'!$A$6:$A$2059,0),6),"")</f>
        <v>Cock</v>
      </c>
      <c r="G26" s="58" t="str">
        <f>IF($B26&gt;0,INDEX('Exhibitor entries'!$A$6:$N$2059,MATCH($B26,'Exhibitor entries'!$A$6:$A$2059,0),8),"")</f>
        <v>13R</v>
      </c>
      <c r="H26" s="58">
        <f>IF($B26&gt;0,INDEX('Exhibitor entries'!$A$6:$N$2059,MATCH($B26,'Exhibitor entries'!$A$6:$A$2059,0),9),"")</f>
        <v>16</v>
      </c>
      <c r="I26" s="58">
        <f>IF($B26&gt;0,INDEX('Exhibitor entries'!$A$6:$N$2059,MATCH($B26,'Exhibitor entries'!$A$6:$A$2059,0),10),"")</f>
        <v>2020</v>
      </c>
    </row>
    <row r="27" spans="1:9">
      <c r="A27" s="26" t="s">
        <v>570</v>
      </c>
      <c r="B27" s="59">
        <f>'SHOW REPORT FORM'!O6</f>
        <v>0</v>
      </c>
      <c r="C27" s="23"/>
      <c r="D27" s="23" t="str">
        <f>IF($B27&gt;0,INDEX('Exhibitor entries'!$A$6:$N$2059,MATCH($B27,'Exhibitor entries'!$A$6:$A$2059,0),2),"")</f>
        <v/>
      </c>
      <c r="E27" s="23" t="str">
        <f>IF($B27&gt;0,INDEX('Exhibitor entries'!$A$6:$N$2059,MATCH($B27,'Exhibitor entries'!$A$6:$A$2059,0),11),"")</f>
        <v/>
      </c>
      <c r="F27" s="58" t="str">
        <f>IF($B27&gt;0,INDEX('Exhibitor entries'!$A$6:$N$2059,MATCH($B27,'Exhibitor entries'!$A$6:$A$2059,0),6),"")</f>
        <v/>
      </c>
      <c r="G27" s="58" t="str">
        <f>IF($B27&gt;0,INDEX('Exhibitor entries'!$A$6:$N$2059,MATCH($B27,'Exhibitor entries'!$A$6:$A$2059,0),8),"")</f>
        <v/>
      </c>
      <c r="H27" s="58" t="str">
        <f>IF($B27&gt;0,INDEX('Exhibitor entries'!$A$6:$N$2059,MATCH($B27,'Exhibitor entries'!$A$6:$A$2059,0),9),"")</f>
        <v/>
      </c>
      <c r="I27" s="58" t="str">
        <f>IF($B27&gt;0,INDEX('Exhibitor entries'!$A$6:$N$2059,MATCH($B27,'Exhibitor entries'!$A$6:$A$2059,0),10),"")</f>
        <v/>
      </c>
    </row>
    <row r="28" spans="1:9">
      <c r="A28" s="26" t="s">
        <v>571</v>
      </c>
      <c r="B28" s="59">
        <f>'SHOW REPORT FORM'!O7</f>
        <v>433</v>
      </c>
      <c r="C28" s="23"/>
      <c r="D28" s="23" t="str">
        <f>IF($B28&gt;0,INDEX('Exhibitor entries'!$A$6:$N$2059,MATCH($B28,'Exhibitor entries'!$A$6:$A$2059,0),2),"")</f>
        <v>Greg Lovell</v>
      </c>
      <c r="E28" s="23" t="str">
        <f>IF($B28&gt;0,INDEX('Exhibitor entries'!$A$6:$N$2059,MATCH($B28,'Exhibitor entries'!$A$6:$A$2059,0),11),"")</f>
        <v>Spangle</v>
      </c>
      <c r="F28" s="58" t="str">
        <f>IF($B28&gt;0,INDEX('Exhibitor entries'!$A$6:$N$2059,MATCH($B28,'Exhibitor entries'!$A$6:$A$2059,0),6),"")</f>
        <v>Cock</v>
      </c>
      <c r="G28" s="58" t="str">
        <f>IF($B28&gt;0,INDEX('Exhibitor entries'!$A$6:$N$2059,MATCH($B28,'Exhibitor entries'!$A$6:$A$2059,0),8),"")</f>
        <v>65L</v>
      </c>
      <c r="H28" s="58">
        <f>IF($B28&gt;0,INDEX('Exhibitor entries'!$A$6:$N$2059,MATCH($B28,'Exhibitor entries'!$A$6:$A$2059,0),9),"")</f>
        <v>63</v>
      </c>
      <c r="I28" s="58">
        <f>IF($B28&gt;0,INDEX('Exhibitor entries'!$A$6:$N$2059,MATCH($B28,'Exhibitor entries'!$A$6:$A$2059,0),10),"")</f>
        <v>2019</v>
      </c>
    </row>
    <row r="29" spans="1:9">
      <c r="A29" s="26" t="s">
        <v>572</v>
      </c>
      <c r="B29" s="59">
        <f>'SHOW REPORT FORM'!O8</f>
        <v>400</v>
      </c>
      <c r="C29" s="23"/>
      <c r="D29" s="23" t="str">
        <f>IF($B29&gt;0,INDEX('Exhibitor entries'!$A$6:$N$2059,MATCH($B29,'Exhibitor entries'!$A$6:$A$2059,0),2),"")</f>
        <v>Richard Werner</v>
      </c>
      <c r="E29" s="23" t="str">
        <f>IF($B29&gt;0,INDEX('Exhibitor entries'!$A$6:$N$2059,MATCH($B29,'Exhibitor entries'!$A$6:$A$2059,0),11),"")</f>
        <v>Light Green</v>
      </c>
      <c r="F29" s="58" t="str">
        <f>IF($B29&gt;0,INDEX('Exhibitor entries'!$A$6:$N$2059,MATCH($B29,'Exhibitor entries'!$A$6:$A$2059,0),6),"")</f>
        <v>Cock</v>
      </c>
      <c r="G29" s="58" t="str">
        <f>IF($B29&gt;0,INDEX('Exhibitor entries'!$A$6:$N$2059,MATCH($B29,'Exhibitor entries'!$A$6:$A$2059,0),8),"")</f>
        <v>REW</v>
      </c>
      <c r="H29" s="58">
        <f>IF($B29&gt;0,INDEX('Exhibitor entries'!$A$6:$N$2059,MATCH($B29,'Exhibitor entries'!$A$6:$A$2059,0),9),"")</f>
        <v>46</v>
      </c>
      <c r="I29" s="58">
        <f>IF($B29&gt;0,INDEX('Exhibitor entries'!$A$6:$N$2059,MATCH($B29,'Exhibitor entries'!$A$6:$A$2059,0),10),"")</f>
        <v>2017</v>
      </c>
    </row>
    <row r="30" spans="1:9">
      <c r="A30" s="26" t="s">
        <v>573</v>
      </c>
      <c r="B30" s="59">
        <f>'SHOW REPORT FORM'!O9</f>
        <v>403</v>
      </c>
      <c r="C30" s="23"/>
      <c r="D30" s="23" t="str">
        <f>IF($B30&gt;0,INDEX('Exhibitor entries'!$A$6:$N$2059,MATCH($B30,'Exhibitor entries'!$A$6:$A$2059,0),2),"")</f>
        <v>Richard Werner</v>
      </c>
      <c r="E30" s="23" t="str">
        <f>IF($B30&gt;0,INDEX('Exhibitor entries'!$A$6:$N$2059,MATCH($B30,'Exhibitor entries'!$A$6:$A$2059,0),11),"")</f>
        <v>Grey Green</v>
      </c>
      <c r="F30" s="58" t="str">
        <f>IF($B30&gt;0,INDEX('Exhibitor entries'!$A$6:$N$2059,MATCH($B30,'Exhibitor entries'!$A$6:$A$2059,0),6),"")</f>
        <v>Cock</v>
      </c>
      <c r="G30" s="58" t="str">
        <f>IF($B30&gt;0,INDEX('Exhibitor entries'!$A$6:$N$2059,MATCH($B30,'Exhibitor entries'!$A$6:$A$2059,0),8),"")</f>
        <v>REW</v>
      </c>
      <c r="H30" s="58">
        <f>IF($B30&gt;0,INDEX('Exhibitor entries'!$A$6:$N$2059,MATCH($B30,'Exhibitor entries'!$A$6:$A$2059,0),9),"")</f>
        <v>45</v>
      </c>
      <c r="I30" s="58">
        <f>IF($B30&gt;0,INDEX('Exhibitor entries'!$A$6:$N$2059,MATCH($B30,'Exhibitor entries'!$A$6:$A$2059,0),10),"")</f>
        <v>2018</v>
      </c>
    </row>
    <row r="31" spans="1:9">
      <c r="A31" s="26" t="s">
        <v>574</v>
      </c>
      <c r="B31" s="59">
        <f>'SHOW REPORT FORM'!O10</f>
        <v>406</v>
      </c>
      <c r="C31" s="23"/>
      <c r="D31" s="23" t="str">
        <f>IF($B31&gt;0,INDEX('Exhibitor entries'!$A$6:$N$2059,MATCH($B31,'Exhibitor entries'!$A$6:$A$2059,0),2),"")</f>
        <v>Richard Werner</v>
      </c>
      <c r="E31" s="23" t="str">
        <f>IF($B31&gt;0,INDEX('Exhibitor entries'!$A$6:$N$2059,MATCH($B31,'Exhibitor entries'!$A$6:$A$2059,0),11),"")</f>
        <v>Sky</v>
      </c>
      <c r="F31" s="58" t="str">
        <f>IF($B31&gt;0,INDEX('Exhibitor entries'!$A$6:$N$2059,MATCH($B31,'Exhibitor entries'!$A$6:$A$2059,0),6),"")</f>
        <v>Cock</v>
      </c>
      <c r="G31" s="58" t="str">
        <f>IF($B31&gt;0,INDEX('Exhibitor entries'!$A$6:$N$2059,MATCH($B31,'Exhibitor entries'!$A$6:$A$2059,0),8),"")</f>
        <v>13R</v>
      </c>
      <c r="H31" s="58">
        <f>IF($B31&gt;0,INDEX('Exhibitor entries'!$A$6:$N$2059,MATCH($B31,'Exhibitor entries'!$A$6:$A$2059,0),9),"")</f>
        <v>16</v>
      </c>
      <c r="I31" s="58">
        <f>IF($B31&gt;0,INDEX('Exhibitor entries'!$A$6:$N$2059,MATCH($B31,'Exhibitor entries'!$A$6:$A$2059,0),10),"")</f>
        <v>2020</v>
      </c>
    </row>
    <row r="32" spans="1:9">
      <c r="A32" s="26" t="s">
        <v>575</v>
      </c>
      <c r="B32" s="59">
        <f>'SHOW REPORT FORM'!O11</f>
        <v>404</v>
      </c>
      <c r="C32" s="23"/>
      <c r="D32" s="23" t="str">
        <f>IF($B32&gt;0,INDEX('Exhibitor entries'!$A$6:$N$2059,MATCH($B32,'Exhibitor entries'!$A$6:$A$2059,0),2),"")</f>
        <v>Richard Werner</v>
      </c>
      <c r="E32" s="23" t="str">
        <f>IF($B32&gt;0,INDEX('Exhibitor entries'!$A$6:$N$2059,MATCH($B32,'Exhibitor entries'!$A$6:$A$2059,0),11),"")</f>
        <v>Sky</v>
      </c>
      <c r="F32" s="58" t="str">
        <f>IF($B32&gt;0,INDEX('Exhibitor entries'!$A$6:$N$2059,MATCH($B32,'Exhibitor entries'!$A$6:$A$2059,0),6),"")</f>
        <v>Cock</v>
      </c>
      <c r="G32" s="58" t="str">
        <f>IF($B32&gt;0,INDEX('Exhibitor entries'!$A$6:$N$2059,MATCH($B32,'Exhibitor entries'!$A$6:$A$2059,0),8),"")</f>
        <v>R13</v>
      </c>
      <c r="H32" s="58">
        <f>IF($B32&gt;0,INDEX('Exhibitor entries'!$A$6:$N$2059,MATCH($B32,'Exhibitor entries'!$A$6:$A$2059,0),9),"")</f>
        <v>5</v>
      </c>
      <c r="I32" s="58">
        <f>IF($B32&gt;0,INDEX('Exhibitor entries'!$A$6:$N$2059,MATCH($B32,'Exhibitor entries'!$A$6:$A$2059,0),10),"")</f>
        <v>2019</v>
      </c>
    </row>
    <row r="33" spans="1:9">
      <c r="A33" s="26" t="s">
        <v>576</v>
      </c>
      <c r="B33" s="59">
        <f>'SHOW REPORT FORM'!O12</f>
        <v>415</v>
      </c>
      <c r="C33" s="23"/>
      <c r="D33" s="23" t="str">
        <f>IF($B33&gt;0,INDEX('Exhibitor entries'!$A$6:$N$2059,MATCH($B33,'Exhibitor entries'!$A$6:$A$2059,0),2),"")</f>
        <v>Richard Werner</v>
      </c>
      <c r="E33" s="23" t="str">
        <f>IF($B33&gt;0,INDEX('Exhibitor entries'!$A$6:$N$2059,MATCH($B33,'Exhibitor entries'!$A$6:$A$2059,0),11),"")</f>
        <v>Cinnamon Light Green</v>
      </c>
      <c r="F33" s="58" t="str">
        <f>IF($B33&gt;0,INDEX('Exhibitor entries'!$A$6:$N$2059,MATCH($B33,'Exhibitor entries'!$A$6:$A$2059,0),6),"")</f>
        <v>Cock</v>
      </c>
      <c r="G33" s="58" t="str">
        <f>IF($B33&gt;0,INDEX('Exhibitor entries'!$A$6:$N$2059,MATCH($B33,'Exhibitor entries'!$A$6:$A$2059,0),8),"")</f>
        <v>13R</v>
      </c>
      <c r="H33" s="58">
        <f>IF($B33&gt;0,INDEX('Exhibitor entries'!$A$6:$N$2059,MATCH($B33,'Exhibitor entries'!$A$6:$A$2059,0),9),"")</f>
        <v>40</v>
      </c>
      <c r="I33" s="58">
        <f>IF($B33&gt;0,INDEX('Exhibitor entries'!$A$6:$N$2059,MATCH($B33,'Exhibitor entries'!$A$6:$A$2059,0),10),"")</f>
        <v>2020</v>
      </c>
    </row>
    <row r="34" spans="1:9">
      <c r="A34" s="26" t="s">
        <v>577</v>
      </c>
      <c r="B34" s="59">
        <f>'SHOW REPORT FORM'!O13</f>
        <v>411</v>
      </c>
      <c r="C34" s="23"/>
      <c r="D34" s="23" t="str">
        <f>IF($B34&gt;0,INDEX('Exhibitor entries'!$A$6:$N$2059,MATCH($B34,'Exhibitor entries'!$A$6:$A$2059,0),2),"")</f>
        <v>Richard Werner</v>
      </c>
      <c r="E34" s="23" t="str">
        <f>IF($B34&gt;0,INDEX('Exhibitor entries'!$A$6:$N$2059,MATCH($B34,'Exhibitor entries'!$A$6:$A$2059,0),11),"")</f>
        <v>Grey</v>
      </c>
      <c r="F34" s="58" t="str">
        <f>IF($B34&gt;0,INDEX('Exhibitor entries'!$A$6:$N$2059,MATCH($B34,'Exhibitor entries'!$A$6:$A$2059,0),6),"")</f>
        <v>Cock</v>
      </c>
      <c r="G34" s="58" t="str">
        <f>IF($B34&gt;0,INDEX('Exhibitor entries'!$A$6:$N$2059,MATCH($B34,'Exhibitor entries'!$A$6:$A$2059,0),8),"")</f>
        <v>R13</v>
      </c>
      <c r="H34" s="58">
        <f>IF($B34&gt;0,INDEX('Exhibitor entries'!$A$6:$N$2059,MATCH($B34,'Exhibitor entries'!$A$6:$A$2059,0),9),"")</f>
        <v>1</v>
      </c>
      <c r="I34" s="58">
        <f>IF($B34&gt;0,INDEX('Exhibitor entries'!$A$6:$N$2059,MATCH($B34,'Exhibitor entries'!$A$6:$A$2059,0),10),"")</f>
        <v>2019</v>
      </c>
    </row>
    <row r="35" spans="1:9">
      <c r="A35" s="26" t="s">
        <v>578</v>
      </c>
      <c r="B35" s="59">
        <f>'SHOW REPORT FORM'!O14</f>
        <v>410</v>
      </c>
      <c r="C35" s="23"/>
      <c r="D35" s="23" t="str">
        <f>IF($B35&gt;0,INDEX('Exhibitor entries'!$A$6:$N$2059,MATCH($B35,'Exhibitor entries'!$A$6:$A$2059,0),2),"")</f>
        <v>Richard Werner</v>
      </c>
      <c r="E35" s="23" t="str">
        <f>IF($B35&gt;0,INDEX('Exhibitor entries'!$A$6:$N$2059,MATCH($B35,'Exhibitor entries'!$A$6:$A$2059,0),11),"")</f>
        <v>Grey</v>
      </c>
      <c r="F35" s="58" t="str">
        <f>IF($B35&gt;0,INDEX('Exhibitor entries'!$A$6:$N$2059,MATCH($B35,'Exhibitor entries'!$A$6:$A$2059,0),6),"")</f>
        <v>Cock</v>
      </c>
      <c r="G35" s="58" t="str">
        <f>IF($B35&gt;0,INDEX('Exhibitor entries'!$A$6:$N$2059,MATCH($B35,'Exhibitor entries'!$A$6:$A$2059,0),8),"")</f>
        <v>REW</v>
      </c>
      <c r="H35" s="58">
        <f>IF($B35&gt;0,INDEX('Exhibitor entries'!$A$6:$N$2059,MATCH($B35,'Exhibitor entries'!$A$6:$A$2059,0),9),"")</f>
        <v>31</v>
      </c>
      <c r="I35" s="58">
        <f>IF($B35&gt;0,INDEX('Exhibitor entries'!$A$6:$N$2059,MATCH($B35,'Exhibitor entries'!$A$6:$A$2059,0),10),"")</f>
        <v>2018</v>
      </c>
    </row>
    <row r="36" spans="1:9">
      <c r="A36" s="26" t="s">
        <v>579</v>
      </c>
      <c r="B36" s="59">
        <f>'SHOW REPORT FORM'!O15</f>
        <v>144</v>
      </c>
      <c r="C36" s="23"/>
      <c r="D36" s="23" t="str">
        <f>IF($B36&gt;0,INDEX('Exhibitor entries'!$A$6:$N$2059,MATCH($B36,'Exhibitor entries'!$A$6:$A$2059,0),2),"")</f>
        <v>Richard Werner</v>
      </c>
      <c r="E36" s="23" t="str">
        <f>IF($B36&gt;0,INDEX('Exhibitor entries'!$A$6:$N$2059,MATCH($B36,'Exhibitor entries'!$A$6:$A$2059,0),11),"")</f>
        <v>Greywing</v>
      </c>
      <c r="F36" s="58" t="str">
        <f>IF($B36&gt;0,INDEX('Exhibitor entries'!$A$6:$N$2059,MATCH($B36,'Exhibitor entries'!$A$6:$A$2059,0),6),"")</f>
        <v>Cock</v>
      </c>
      <c r="G36" s="58" t="str">
        <f>IF($B36&gt;0,INDEX('Exhibitor entries'!$A$6:$N$2059,MATCH($B36,'Exhibitor entries'!$A$6:$A$2059,0),8),"")</f>
        <v>13R</v>
      </c>
      <c r="H36" s="58">
        <f>IF($B36&gt;0,INDEX('Exhibitor entries'!$A$6:$N$2059,MATCH($B36,'Exhibitor entries'!$A$6:$A$2059,0),9),"")</f>
        <v>81</v>
      </c>
      <c r="I36" s="58">
        <f>IF($B36&gt;0,INDEX('Exhibitor entries'!$A$6:$N$2059,MATCH($B36,'Exhibitor entries'!$A$6:$A$2059,0),10),"")</f>
        <v>2020</v>
      </c>
    </row>
    <row r="37" spans="1:9">
      <c r="A37" s="26"/>
      <c r="B37" s="23"/>
      <c r="C37" s="23"/>
      <c r="D37" s="23"/>
      <c r="E37" s="23"/>
      <c r="F37" s="58"/>
      <c r="G37" s="58"/>
      <c r="H37" s="58"/>
      <c r="I37" s="58"/>
    </row>
    <row r="38" spans="1:9">
      <c r="A38" s="26"/>
      <c r="B38" s="57" t="s">
        <v>567</v>
      </c>
      <c r="C38" s="23"/>
      <c r="D38" s="23"/>
      <c r="E38" s="23"/>
      <c r="F38" s="58"/>
      <c r="G38" s="58"/>
      <c r="H38" s="58"/>
      <c r="I38" s="58"/>
    </row>
    <row r="39" spans="1:9">
      <c r="A39" s="23" t="s">
        <v>580</v>
      </c>
      <c r="B39" s="59">
        <f>'SHOW REPORT FORM'!J3</f>
        <v>0</v>
      </c>
      <c r="C39" s="23"/>
      <c r="D39" s="23" t="str">
        <f>IF($B39&gt;0,INDEX('Exhibitor entries'!$A$6:$N$2059,MATCH($B39,'Exhibitor entries'!$A$6:$A$2059,0),2),"")</f>
        <v/>
      </c>
      <c r="E39" s="23" t="str">
        <f>IF($B39&gt;0,INDEX('Exhibitor entries'!$A$6:$N$2059,MATCH($B39,'Exhibitor entries'!$A$6:$A$2059,0),11),"")</f>
        <v/>
      </c>
      <c r="F39" s="58" t="str">
        <f>IF($B39&gt;0,INDEX('Exhibitor entries'!$A$6:$N$2059,MATCH($B39,'Exhibitor entries'!$A$6:$A$2059,0),6),"")</f>
        <v/>
      </c>
      <c r="G39" s="58" t="str">
        <f>IF($B39&gt;0,INDEX('Exhibitor entries'!$A$6:$N$2059,MATCH($B39,'Exhibitor entries'!$A$6:$A$2059,0),8),"")</f>
        <v/>
      </c>
      <c r="H39" s="58" t="str">
        <f>IF($B39&gt;0,INDEX('Exhibitor entries'!$A$6:$N$2059,MATCH($B39,'Exhibitor entries'!$A$6:$A$2059,0),9),"")</f>
        <v/>
      </c>
      <c r="I39" s="58" t="str">
        <f>IF($B39&gt;0,INDEX('Exhibitor entries'!$A$6:$N$2059,MATCH($B39,'Exhibitor entries'!$A$6:$A$2059,0),10),"")</f>
        <v/>
      </c>
    </row>
    <row r="40" spans="1:9">
      <c r="A40" s="26" t="s">
        <v>569</v>
      </c>
      <c r="B40" s="59">
        <f>'SHOW REPORT FORM'!J4</f>
        <v>0</v>
      </c>
      <c r="C40" s="23"/>
      <c r="D40" s="23" t="str">
        <f>IF($B40&gt;0,INDEX('Exhibitor entries'!$A$6:$N$2059,MATCH($B40,'Exhibitor entries'!$A$6:$A$2059,0),2),"")</f>
        <v/>
      </c>
      <c r="E40" s="23" t="str">
        <f>IF($B40&gt;0,INDEX('Exhibitor entries'!$A$6:$N$2059,MATCH($B40,'Exhibitor entries'!$A$6:$A$2059,0),11),"")</f>
        <v/>
      </c>
      <c r="F40" s="58" t="str">
        <f>IF($B40&gt;0,INDEX('Exhibitor entries'!$A$6:$N$2059,MATCH($B40,'Exhibitor entries'!$A$6:$A$2059,0),6),"")</f>
        <v/>
      </c>
      <c r="G40" s="58" t="str">
        <f>IF($B40&gt;0,INDEX('Exhibitor entries'!$A$6:$N$2059,MATCH($B40,'Exhibitor entries'!$A$6:$A$2059,0),8),"")</f>
        <v/>
      </c>
      <c r="H40" s="58" t="str">
        <f>IF($B40&gt;0,INDEX('Exhibitor entries'!$A$6:$N$2059,MATCH($B40,'Exhibitor entries'!$A$6:$A$2059,0),9),"")</f>
        <v/>
      </c>
      <c r="I40" s="58" t="str">
        <f>IF($B40&gt;0,INDEX('Exhibitor entries'!$A$6:$N$2059,MATCH($B40,'Exhibitor entries'!$A$6:$A$2059,0),10),"")</f>
        <v/>
      </c>
    </row>
    <row r="41" spans="1:9">
      <c r="A41" s="26" t="s">
        <v>535</v>
      </c>
      <c r="B41" s="59">
        <f>'SHOW REPORT FORM'!J5</f>
        <v>0</v>
      </c>
      <c r="C41" s="23"/>
      <c r="D41" s="23" t="str">
        <f>IF($B41&gt;0,INDEX('Exhibitor entries'!$A$6:$N$2059,MATCH($B41,'Exhibitor entries'!$A$6:$A$2059,0),2),"")</f>
        <v/>
      </c>
      <c r="E41" s="23" t="str">
        <f>IF($B41&gt;0,INDEX('Exhibitor entries'!$A$6:$N$2059,MATCH($B41,'Exhibitor entries'!$A$6:$A$2059,0),11),"")</f>
        <v/>
      </c>
      <c r="F41" s="58" t="str">
        <f>IF($B41&gt;0,INDEX('Exhibitor entries'!$A$6:$N$2059,MATCH($B41,'Exhibitor entries'!$A$6:$A$2059,0),6),"")</f>
        <v/>
      </c>
      <c r="G41" s="58" t="str">
        <f>IF($B41&gt;0,INDEX('Exhibitor entries'!$A$6:$N$2059,MATCH($B41,'Exhibitor entries'!$A$6:$A$2059,0),8),"")</f>
        <v/>
      </c>
      <c r="H41" s="58" t="str">
        <f>IF($B41&gt;0,INDEX('Exhibitor entries'!$A$6:$N$2059,MATCH($B41,'Exhibitor entries'!$A$6:$A$2059,0),9),"")</f>
        <v/>
      </c>
      <c r="I41" s="58" t="str">
        <f>IF($B41&gt;0,INDEX('Exhibitor entries'!$A$6:$N$2059,MATCH($B41,'Exhibitor entries'!$A$6:$A$2059,0),10),"")</f>
        <v/>
      </c>
    </row>
    <row r="42" spans="1:9">
      <c r="A42" s="26" t="s">
        <v>570</v>
      </c>
      <c r="B42" s="59">
        <f>'SHOW REPORT FORM'!J6</f>
        <v>0</v>
      </c>
      <c r="C42" s="23"/>
      <c r="D42" s="23" t="str">
        <f>IF($B42&gt;0,INDEX('Exhibitor entries'!$A$6:$N$2059,MATCH($B42,'Exhibitor entries'!$A$6:$A$2059,0),2),"")</f>
        <v/>
      </c>
      <c r="E42" s="23" t="str">
        <f>IF($B42&gt;0,INDEX('Exhibitor entries'!$A$6:$N$2059,MATCH($B42,'Exhibitor entries'!$A$6:$A$2059,0),11),"")</f>
        <v/>
      </c>
      <c r="F42" s="58" t="str">
        <f>IF($B42&gt;0,INDEX('Exhibitor entries'!$A$6:$N$2059,MATCH($B42,'Exhibitor entries'!$A$6:$A$2059,0),6),"")</f>
        <v/>
      </c>
      <c r="G42" s="58" t="str">
        <f>IF($B42&gt;0,INDEX('Exhibitor entries'!$A$6:$N$2059,MATCH($B42,'Exhibitor entries'!$A$6:$A$2059,0),8),"")</f>
        <v/>
      </c>
      <c r="H42" s="58" t="str">
        <f>IF($B42&gt;0,INDEX('Exhibitor entries'!$A$6:$N$2059,MATCH($B42,'Exhibitor entries'!$A$6:$A$2059,0),9),"")</f>
        <v/>
      </c>
      <c r="I42" s="58" t="str">
        <f>IF($B42&gt;0,INDEX('Exhibitor entries'!$A$6:$N$2059,MATCH($B42,'Exhibitor entries'!$A$6:$A$2059,0),10),"")</f>
        <v/>
      </c>
    </row>
    <row r="43" spans="1:9">
      <c r="A43" s="26" t="s">
        <v>571</v>
      </c>
      <c r="B43" s="59">
        <f>'SHOW REPORT FORM'!J7</f>
        <v>0</v>
      </c>
      <c r="C43" s="23"/>
      <c r="D43" s="23" t="str">
        <f>IF($B43&gt;0,INDEX('Exhibitor entries'!$A$6:$N$2059,MATCH($B43,'Exhibitor entries'!$A$6:$A$2059,0),2),"")</f>
        <v/>
      </c>
      <c r="E43" s="23" t="str">
        <f>IF($B43&gt;0,INDEX('Exhibitor entries'!$A$6:$N$2059,MATCH($B43,'Exhibitor entries'!$A$6:$A$2059,0),11),"")</f>
        <v/>
      </c>
      <c r="F43" s="58" t="str">
        <f>IF($B43&gt;0,INDEX('Exhibitor entries'!$A$6:$N$2059,MATCH($B43,'Exhibitor entries'!$A$6:$A$2059,0),6),"")</f>
        <v/>
      </c>
      <c r="G43" s="58" t="str">
        <f>IF($B43&gt;0,INDEX('Exhibitor entries'!$A$6:$N$2059,MATCH($B43,'Exhibitor entries'!$A$6:$A$2059,0),8),"")</f>
        <v/>
      </c>
      <c r="H43" s="58" t="str">
        <f>IF($B43&gt;0,INDEX('Exhibitor entries'!$A$6:$N$2059,MATCH($B43,'Exhibitor entries'!$A$6:$A$2059,0),9),"")</f>
        <v/>
      </c>
      <c r="I43" s="58" t="str">
        <f>IF($B43&gt;0,INDEX('Exhibitor entries'!$A$6:$N$2059,MATCH($B43,'Exhibitor entries'!$A$6:$A$2059,0),10),"")</f>
        <v/>
      </c>
    </row>
    <row r="44" spans="1:9">
      <c r="A44" s="26" t="s">
        <v>572</v>
      </c>
      <c r="B44" s="59">
        <f>'SHOW REPORT FORM'!J8</f>
        <v>0</v>
      </c>
      <c r="C44" s="23"/>
      <c r="D44" s="23" t="str">
        <f>IF($B44&gt;0,INDEX('Exhibitor entries'!$A$6:$N$2059,MATCH($B44,'Exhibitor entries'!$A$6:$A$2059,0),2),"")</f>
        <v/>
      </c>
      <c r="E44" s="23" t="str">
        <f>IF($B44&gt;0,INDEX('Exhibitor entries'!$A$6:$N$2059,MATCH($B44,'Exhibitor entries'!$A$6:$A$2059,0),11),"")</f>
        <v/>
      </c>
      <c r="F44" s="58" t="str">
        <f>IF($B44&gt;0,INDEX('Exhibitor entries'!$A$6:$N$2059,MATCH($B44,'Exhibitor entries'!$A$6:$A$2059,0),6),"")</f>
        <v/>
      </c>
      <c r="G44" s="58" t="str">
        <f>IF($B44&gt;0,INDEX('Exhibitor entries'!$A$6:$N$2059,MATCH($B44,'Exhibitor entries'!$A$6:$A$2059,0),8),"")</f>
        <v/>
      </c>
      <c r="H44" s="58" t="str">
        <f>IF($B44&gt;0,INDEX('Exhibitor entries'!$A$6:$N$2059,MATCH($B44,'Exhibitor entries'!$A$6:$A$2059,0),9),"")</f>
        <v/>
      </c>
      <c r="I44" s="58" t="str">
        <f>IF($B44&gt;0,INDEX('Exhibitor entries'!$A$6:$N$2059,MATCH($B44,'Exhibitor entries'!$A$6:$A$2059,0),10),"")</f>
        <v/>
      </c>
    </row>
    <row r="45" spans="1:9">
      <c r="A45" s="26" t="s">
        <v>573</v>
      </c>
      <c r="B45" s="59">
        <f>'SHOW REPORT FORM'!J9</f>
        <v>0</v>
      </c>
      <c r="C45" s="23"/>
      <c r="D45" s="23" t="str">
        <f>IF($B45&gt;0,INDEX('Exhibitor entries'!$A$6:$N$2059,MATCH($B45,'Exhibitor entries'!$A$6:$A$2059,0),2),"")</f>
        <v/>
      </c>
      <c r="E45" s="23" t="str">
        <f>IF($B45&gt;0,INDEX('Exhibitor entries'!$A$6:$N$2059,MATCH($B45,'Exhibitor entries'!$A$6:$A$2059,0),11),"")</f>
        <v/>
      </c>
      <c r="F45" s="58" t="str">
        <f>IF($B45&gt;0,INDEX('Exhibitor entries'!$A$6:$N$2059,MATCH($B45,'Exhibitor entries'!$A$6:$A$2059,0),6),"")</f>
        <v/>
      </c>
      <c r="G45" s="58" t="str">
        <f>IF($B45&gt;0,INDEX('Exhibitor entries'!$A$6:$N$2059,MATCH($B45,'Exhibitor entries'!$A$6:$A$2059,0),8),"")</f>
        <v/>
      </c>
      <c r="H45" s="58" t="str">
        <f>IF($B45&gt;0,INDEX('Exhibitor entries'!$A$6:$N$2059,MATCH($B45,'Exhibitor entries'!$A$6:$A$2059,0),9),"")</f>
        <v/>
      </c>
      <c r="I45" s="58" t="str">
        <f>IF($B45&gt;0,INDEX('Exhibitor entries'!$A$6:$N$2059,MATCH($B45,'Exhibitor entries'!$A$6:$A$2059,0),10),"")</f>
        <v/>
      </c>
    </row>
    <row r="46" spans="1:9">
      <c r="A46" s="26" t="s">
        <v>574</v>
      </c>
      <c r="B46" s="59">
        <f>'SHOW REPORT FORM'!J10</f>
        <v>0</v>
      </c>
      <c r="C46" s="23"/>
      <c r="D46" s="23" t="str">
        <f>IF($B46&gt;0,INDEX('Exhibitor entries'!$A$6:$N$2059,MATCH($B46,'Exhibitor entries'!$A$6:$A$2059,0),2),"")</f>
        <v/>
      </c>
      <c r="E46" s="23" t="str">
        <f>IF($B46&gt;0,INDEX('Exhibitor entries'!$A$6:$N$2059,MATCH($B46,'Exhibitor entries'!$A$6:$A$2059,0),11),"")</f>
        <v/>
      </c>
      <c r="F46" s="58" t="str">
        <f>IF($B46&gt;0,INDEX('Exhibitor entries'!$A$6:$N$2059,MATCH($B46,'Exhibitor entries'!$A$6:$A$2059,0),6),"")</f>
        <v/>
      </c>
      <c r="G46" s="58" t="str">
        <f>IF($B46&gt;0,INDEX('Exhibitor entries'!$A$6:$N$2059,MATCH($B46,'Exhibitor entries'!$A$6:$A$2059,0),8),"")</f>
        <v/>
      </c>
      <c r="H46" s="58" t="str">
        <f>IF($B46&gt;0,INDEX('Exhibitor entries'!$A$6:$N$2059,MATCH($B46,'Exhibitor entries'!$A$6:$A$2059,0),9),"")</f>
        <v/>
      </c>
      <c r="I46" s="58" t="str">
        <f>IF($B46&gt;0,INDEX('Exhibitor entries'!$A$6:$N$2059,MATCH($B46,'Exhibitor entries'!$A$6:$A$2059,0),10),"")</f>
        <v/>
      </c>
    </row>
    <row r="47" spans="1:9">
      <c r="A47" s="26" t="s">
        <v>575</v>
      </c>
      <c r="B47" s="59">
        <f>'SHOW REPORT FORM'!J11</f>
        <v>0</v>
      </c>
      <c r="C47" s="23"/>
      <c r="D47" s="23" t="str">
        <f>IF($B47&gt;0,INDEX('Exhibitor entries'!$A$6:$N$2059,MATCH($B47,'Exhibitor entries'!$A$6:$A$2059,0),2),"")</f>
        <v/>
      </c>
      <c r="E47" s="23" t="str">
        <f>IF($B47&gt;0,INDEX('Exhibitor entries'!$A$6:$N$2059,MATCH($B47,'Exhibitor entries'!$A$6:$A$2059,0),11),"")</f>
        <v/>
      </c>
      <c r="F47" s="58" t="str">
        <f>IF($B47&gt;0,INDEX('Exhibitor entries'!$A$6:$N$2059,MATCH($B47,'Exhibitor entries'!$A$6:$A$2059,0),6),"")</f>
        <v/>
      </c>
      <c r="G47" s="58" t="str">
        <f>IF($B47&gt;0,INDEX('Exhibitor entries'!$A$6:$N$2059,MATCH($B47,'Exhibitor entries'!$A$6:$A$2059,0),8),"")</f>
        <v/>
      </c>
      <c r="H47" s="58" t="str">
        <f>IF($B47&gt;0,INDEX('Exhibitor entries'!$A$6:$N$2059,MATCH($B47,'Exhibitor entries'!$A$6:$A$2059,0),9),"")</f>
        <v/>
      </c>
      <c r="I47" s="58" t="str">
        <f>IF($B47&gt;0,INDEX('Exhibitor entries'!$A$6:$N$2059,MATCH($B47,'Exhibitor entries'!$A$6:$A$2059,0),10),"")</f>
        <v/>
      </c>
    </row>
    <row r="48" spans="1:9">
      <c r="A48" s="26" t="s">
        <v>576</v>
      </c>
      <c r="B48" s="59">
        <f>'SHOW REPORT FORM'!J12</f>
        <v>0</v>
      </c>
      <c r="C48" s="23"/>
      <c r="D48" s="23" t="str">
        <f>IF($B48&gt;0,INDEX('Exhibitor entries'!$A$6:$N$2059,MATCH($B48,'Exhibitor entries'!$A$6:$A$2059,0),2),"")</f>
        <v/>
      </c>
      <c r="E48" s="23" t="str">
        <f>IF($B48&gt;0,INDEX('Exhibitor entries'!$A$6:$N$2059,MATCH($B48,'Exhibitor entries'!$A$6:$A$2059,0),11),"")</f>
        <v/>
      </c>
      <c r="F48" s="58" t="str">
        <f>IF($B48&gt;0,INDEX('Exhibitor entries'!$A$6:$N$2059,MATCH($B48,'Exhibitor entries'!$A$6:$A$2059,0),6),"")</f>
        <v/>
      </c>
      <c r="G48" s="58" t="str">
        <f>IF($B48&gt;0,INDEX('Exhibitor entries'!$A$6:$N$2059,MATCH($B48,'Exhibitor entries'!$A$6:$A$2059,0),8),"")</f>
        <v/>
      </c>
      <c r="H48" s="58" t="str">
        <f>IF($B48&gt;0,INDEX('Exhibitor entries'!$A$6:$N$2059,MATCH($B48,'Exhibitor entries'!$A$6:$A$2059,0),9),"")</f>
        <v/>
      </c>
      <c r="I48" s="58" t="str">
        <f>IF($B48&gt;0,INDEX('Exhibitor entries'!$A$6:$N$2059,MATCH($B48,'Exhibitor entries'!$A$6:$A$2059,0),10),"")</f>
        <v/>
      </c>
    </row>
    <row r="49" spans="1:9">
      <c r="A49" s="26" t="s">
        <v>577</v>
      </c>
      <c r="B49" s="59">
        <f>'SHOW REPORT FORM'!J13</f>
        <v>0</v>
      </c>
      <c r="C49" s="23"/>
      <c r="D49" s="23" t="str">
        <f>IF($B49&gt;0,INDEX('Exhibitor entries'!$A$6:$N$2059,MATCH($B49,'Exhibitor entries'!$A$6:$A$2059,0),2),"")</f>
        <v/>
      </c>
      <c r="E49" s="23" t="str">
        <f>IF($B49&gt;0,INDEX('Exhibitor entries'!$A$6:$N$2059,MATCH($B49,'Exhibitor entries'!$A$6:$A$2059,0),11),"")</f>
        <v/>
      </c>
      <c r="F49" s="58" t="str">
        <f>IF($B49&gt;0,INDEX('Exhibitor entries'!$A$6:$N$2059,MATCH($B49,'Exhibitor entries'!$A$6:$A$2059,0),6),"")</f>
        <v/>
      </c>
      <c r="G49" s="58" t="str">
        <f>IF($B49&gt;0,INDEX('Exhibitor entries'!$A$6:$N$2059,MATCH($B49,'Exhibitor entries'!$A$6:$A$2059,0),8),"")</f>
        <v/>
      </c>
      <c r="H49" s="58" t="str">
        <f>IF($B49&gt;0,INDEX('Exhibitor entries'!$A$6:$N$2059,MATCH($B49,'Exhibitor entries'!$A$6:$A$2059,0),9),"")</f>
        <v/>
      </c>
      <c r="I49" s="58" t="str">
        <f>IF($B49&gt;0,INDEX('Exhibitor entries'!$A$6:$N$2059,MATCH($B49,'Exhibitor entries'!$A$6:$A$2059,0),10),"")</f>
        <v/>
      </c>
    </row>
    <row r="50" spans="1:9">
      <c r="A50" s="26" t="s">
        <v>578</v>
      </c>
      <c r="B50" s="59">
        <f>'SHOW REPORT FORM'!J14</f>
        <v>0</v>
      </c>
      <c r="C50" s="23"/>
      <c r="D50" s="23" t="str">
        <f>IF($B50&gt;0,INDEX('Exhibitor entries'!$A$6:$N$2059,MATCH($B50,'Exhibitor entries'!$A$6:$A$2059,0),2),"")</f>
        <v/>
      </c>
      <c r="E50" s="23" t="str">
        <f>IF($B50&gt;0,INDEX('Exhibitor entries'!$A$6:$N$2059,MATCH($B50,'Exhibitor entries'!$A$6:$A$2059,0),11),"")</f>
        <v/>
      </c>
      <c r="F50" s="58" t="str">
        <f>IF($B50&gt;0,INDEX('Exhibitor entries'!$A$6:$N$2059,MATCH($B50,'Exhibitor entries'!$A$6:$A$2059,0),6),"")</f>
        <v/>
      </c>
      <c r="G50" s="58" t="str">
        <f>IF($B50&gt;0,INDEX('Exhibitor entries'!$A$6:$N$2059,MATCH($B50,'Exhibitor entries'!$A$6:$A$2059,0),8),"")</f>
        <v/>
      </c>
      <c r="H50" s="58" t="str">
        <f>IF($B50&gt;0,INDEX('Exhibitor entries'!$A$6:$N$2059,MATCH($B50,'Exhibitor entries'!$A$6:$A$2059,0),9),"")</f>
        <v/>
      </c>
      <c r="I50" s="58" t="str">
        <f>IF($B50&gt;0,INDEX('Exhibitor entries'!$A$6:$N$2059,MATCH($B50,'Exhibitor entries'!$A$6:$A$2059,0),10),"")</f>
        <v/>
      </c>
    </row>
    <row r="51" spans="1:9">
      <c r="A51" s="26" t="s">
        <v>579</v>
      </c>
      <c r="B51" s="59">
        <f>'SHOW REPORT FORM'!J15</f>
        <v>0</v>
      </c>
      <c r="C51" s="23"/>
      <c r="D51" s="23" t="str">
        <f>IF($B51&gt;0,INDEX('Exhibitor entries'!$A$6:$N$2059,MATCH($B51,'Exhibitor entries'!$A$6:$A$2059,0),2),"")</f>
        <v/>
      </c>
      <c r="E51" s="23" t="str">
        <f>IF($B51&gt;0,INDEX('Exhibitor entries'!$A$6:$N$2059,MATCH($B51,'Exhibitor entries'!$A$6:$A$2059,0),11),"")</f>
        <v/>
      </c>
      <c r="F51" s="58" t="str">
        <f>IF($B51&gt;0,INDEX('Exhibitor entries'!$A$6:$N$2059,MATCH($B51,'Exhibitor entries'!$A$6:$A$2059,0),6),"")</f>
        <v/>
      </c>
      <c r="G51" s="58" t="str">
        <f>IF($B51&gt;0,INDEX('Exhibitor entries'!$A$6:$N$2059,MATCH($B51,'Exhibitor entries'!$A$6:$A$2059,0),8),"")</f>
        <v/>
      </c>
      <c r="H51" s="58" t="str">
        <f>IF($B51&gt;0,INDEX('Exhibitor entries'!$A$6:$N$2059,MATCH($B51,'Exhibitor entries'!$A$6:$A$2059,0),9),"")</f>
        <v/>
      </c>
      <c r="I51" s="58" t="str">
        <f>IF($B51&gt;0,INDEX('Exhibitor entries'!$A$6:$N$2059,MATCH($B51,'Exhibitor entries'!$A$6:$A$2059,0),10),"")</f>
        <v/>
      </c>
    </row>
    <row r="52" spans="1:9">
      <c r="A52" s="26"/>
      <c r="B52" s="23"/>
      <c r="C52" s="23"/>
      <c r="D52" s="23"/>
      <c r="E52" s="23"/>
      <c r="F52" s="58"/>
      <c r="G52" s="58"/>
      <c r="H52" s="58"/>
      <c r="I52" s="58"/>
    </row>
    <row r="53" ht="15.75" spans="1:9">
      <c r="A53" s="4"/>
      <c r="B53" s="18"/>
      <c r="C53" s="18"/>
      <c r="D53" s="22" t="s">
        <v>551</v>
      </c>
      <c r="E53" s="22"/>
      <c r="F53" s="19"/>
      <c r="G53" s="21" t="s">
        <v>552</v>
      </c>
      <c r="H53" s="21"/>
      <c r="I53" s="21" t="s">
        <v>581</v>
      </c>
    </row>
    <row r="54" spans="1:9">
      <c r="A54" s="4"/>
      <c r="B54" s="18"/>
      <c r="C54" s="18"/>
      <c r="D54" s="58" t="s">
        <v>554</v>
      </c>
      <c r="E54" s="58"/>
      <c r="F54" s="19"/>
      <c r="G54" s="19"/>
      <c r="H54" s="19"/>
      <c r="I54" s="60" t="s">
        <v>555</v>
      </c>
    </row>
    <row r="55" spans="1:9">
      <c r="A55" s="4"/>
      <c r="B55" s="18"/>
      <c r="C55" s="18"/>
      <c r="D55" s="23"/>
      <c r="E55" s="23"/>
      <c r="F55" s="58"/>
      <c r="G55" s="58"/>
      <c r="H55" s="58"/>
      <c r="I55" s="58"/>
    </row>
    <row r="56" spans="1:9">
      <c r="A56" s="23"/>
      <c r="B56" s="23"/>
      <c r="C56" s="23"/>
      <c r="D56" s="23"/>
      <c r="E56" s="23"/>
      <c r="F56" s="58"/>
      <c r="G56" s="58"/>
      <c r="H56" s="58"/>
      <c r="I56" s="58"/>
    </row>
    <row r="57" spans="1:9">
      <c r="A57" s="23"/>
      <c r="B57" s="57" t="s">
        <v>567</v>
      </c>
      <c r="C57" s="23"/>
      <c r="D57" s="23" t="s">
        <v>365</v>
      </c>
      <c r="E57" s="23" t="s">
        <v>374</v>
      </c>
      <c r="F57" s="58" t="s">
        <v>369</v>
      </c>
      <c r="G57" s="58" t="s">
        <v>363</v>
      </c>
      <c r="H57" s="58"/>
      <c r="I57" s="58" t="s">
        <v>373</v>
      </c>
    </row>
    <row r="58" spans="1:9">
      <c r="A58" s="4"/>
      <c r="B58" s="18"/>
      <c r="C58" s="18"/>
      <c r="D58" s="26"/>
      <c r="E58" s="4"/>
      <c r="F58" s="19"/>
      <c r="G58" s="19"/>
      <c r="H58" s="19"/>
      <c r="I58" s="19"/>
    </row>
    <row r="59" spans="1:9">
      <c r="A59" s="23" t="s">
        <v>582</v>
      </c>
      <c r="B59" s="59">
        <f>'SHOW REPORT FORM'!N3</f>
        <v>468</v>
      </c>
      <c r="C59" s="23"/>
      <c r="D59" s="23" t="str">
        <f>IF($B59&gt;0,INDEX('Exhibitor entries'!$A$6:$N$2059,MATCH($B59,'Exhibitor entries'!$A$6:$A$2059,0),2),"")</f>
        <v>Chuck Romano</v>
      </c>
      <c r="E59" s="23" t="str">
        <f>IF($B59&gt;0,INDEX('Exhibitor entries'!$A$6:$N$2059,MATCH($B59,'Exhibitor entries'!$A$6:$A$2059,0),11),"")</f>
        <v>Dark Green</v>
      </c>
      <c r="F59" s="58" t="str">
        <f>IF($B59&gt;0,INDEX('Exhibitor entries'!$A$6:$N$2059,MATCH($B59,'Exhibitor entries'!$A$6:$A$2059,0),6),"")</f>
        <v>Cock</v>
      </c>
      <c r="G59" s="58" t="str">
        <f>IF($B59&gt;0,INDEX('Exhibitor entries'!$A$6:$N$2059,MATCH($B59,'Exhibitor entries'!$A$6:$A$2059,0),8),"")</f>
        <v>CVR</v>
      </c>
      <c r="H59" s="58">
        <f>IF($B59&gt;0,INDEX('Exhibitor entries'!$A$6:$N$2059,MATCH($B59,'Exhibitor entries'!$A$6:$A$2059,0),9),"")</f>
        <v>848</v>
      </c>
      <c r="I59" s="58">
        <f>IF($B59&gt;0,INDEX('Exhibitor entries'!$A$6:$N$2059,MATCH($B59,'Exhibitor entries'!$A$6:$A$2059,0),10),"")</f>
        <v>2018</v>
      </c>
    </row>
    <row r="60" spans="1:9">
      <c r="A60" s="26" t="s">
        <v>533</v>
      </c>
      <c r="B60" s="59">
        <f>'SHOW REPORT FORM'!N4</f>
        <v>414</v>
      </c>
      <c r="C60" s="23"/>
      <c r="D60" s="23" t="str">
        <f>IF($B60&gt;0,INDEX('Exhibitor entries'!$A$6:$N$2059,MATCH($B60,'Exhibitor entries'!$A$6:$A$2059,0),2),"")</f>
        <v>Richard Werner</v>
      </c>
      <c r="E60" s="23" t="str">
        <f>IF($B60&gt;0,INDEX('Exhibitor entries'!$A$6:$N$2059,MATCH($B60,'Exhibitor entries'!$A$6:$A$2059,0),11),"")</f>
        <v>Grey</v>
      </c>
      <c r="F60" s="58" t="str">
        <f>IF($B60&gt;0,INDEX('Exhibitor entries'!$A$6:$N$2059,MATCH($B60,'Exhibitor entries'!$A$6:$A$2059,0),6),"")</f>
        <v>Hen</v>
      </c>
      <c r="G60" s="58" t="str">
        <f>IF($B60&gt;0,INDEX('Exhibitor entries'!$A$6:$N$2059,MATCH($B60,'Exhibitor entries'!$A$6:$A$2059,0),8),"")</f>
        <v>13R</v>
      </c>
      <c r="H60" s="58">
        <f>IF($B60&gt;0,INDEX('Exhibitor entries'!$A$6:$N$2059,MATCH($B60,'Exhibitor entries'!$A$6:$A$2059,0),9),"")</f>
        <v>25</v>
      </c>
      <c r="I60" s="58">
        <f>IF($B60&gt;0,INDEX('Exhibitor entries'!$A$6:$N$2059,MATCH($B60,'Exhibitor entries'!$A$6:$A$2059,0),10),"")</f>
        <v>2020</v>
      </c>
    </row>
    <row r="61" customHeight="1" spans="1:9">
      <c r="A61" s="26" t="s">
        <v>535</v>
      </c>
      <c r="B61" s="59">
        <f>'SHOW REPORT FORM'!N5</f>
        <v>406</v>
      </c>
      <c r="C61" s="23"/>
      <c r="D61" s="23" t="str">
        <f>IF($B61&gt;0,INDEX('Exhibitor entries'!$A$6:$N$2059,MATCH($B61,'Exhibitor entries'!$A$6:$A$2059,0),2),"")</f>
        <v>Richard Werner</v>
      </c>
      <c r="E61" s="23" t="str">
        <f>IF($B61&gt;0,INDEX('Exhibitor entries'!$A$6:$N$2059,MATCH($B61,'Exhibitor entries'!$A$6:$A$2059,0),11),"")</f>
        <v>Sky</v>
      </c>
      <c r="F61" s="58" t="str">
        <f>IF($B61&gt;0,INDEX('Exhibitor entries'!$A$6:$N$2059,MATCH($B61,'Exhibitor entries'!$A$6:$A$2059,0),6),"")</f>
        <v>Cock</v>
      </c>
      <c r="G61" s="58" t="str">
        <f>IF($B61&gt;0,INDEX('Exhibitor entries'!$A$6:$N$2059,MATCH($B61,'Exhibitor entries'!$A$6:$A$2059,0),8),"")</f>
        <v>13R</v>
      </c>
      <c r="H61" s="58">
        <f>IF($B61&gt;0,INDEX('Exhibitor entries'!$A$6:$N$2059,MATCH($B61,'Exhibitor entries'!$A$6:$A$2059,0),9),"")</f>
        <v>16</v>
      </c>
      <c r="I61" s="58">
        <f>IF($B61&gt;0,INDEX('Exhibitor entries'!$A$6:$N$2059,MATCH($B61,'Exhibitor entries'!$A$6:$A$2059,0),10),"")</f>
        <v>2020</v>
      </c>
    </row>
    <row r="62" customHeight="1" spans="1:9">
      <c r="A62" s="26" t="s">
        <v>570</v>
      </c>
      <c r="B62" s="59">
        <f>'SHOW REPORT FORM'!N6</f>
        <v>0</v>
      </c>
      <c r="C62" s="23"/>
      <c r="D62" s="23" t="str">
        <f>IF($B62&gt;0,INDEX('Exhibitor entries'!$A$6:$N$2059,MATCH($B62,'Exhibitor entries'!$A$6:$A$2059,0),2),"")</f>
        <v/>
      </c>
      <c r="E62" s="23" t="str">
        <f>IF($B62&gt;0,INDEX('Exhibitor entries'!$A$6:$N$2059,MATCH($B62,'Exhibitor entries'!$A$6:$A$2059,0),11),"")</f>
        <v/>
      </c>
      <c r="F62" s="58" t="str">
        <f>IF($B62&gt;0,INDEX('Exhibitor entries'!$A$6:$N$2059,MATCH($B62,'Exhibitor entries'!$A$6:$A$2059,0),6),"")</f>
        <v/>
      </c>
      <c r="G62" s="58" t="str">
        <f>IF($B62&gt;0,INDEX('Exhibitor entries'!$A$6:$N$2059,MATCH($B62,'Exhibitor entries'!$A$6:$A$2059,0),8),"")</f>
        <v/>
      </c>
      <c r="H62" s="58" t="str">
        <f>IF($B62&gt;0,INDEX('Exhibitor entries'!$A$6:$N$2059,MATCH($B62,'Exhibitor entries'!$A$6:$A$2059,0),9),"")</f>
        <v/>
      </c>
      <c r="I62" s="58" t="str">
        <f>IF($B62&gt;0,INDEX('Exhibitor entries'!$A$6:$N$2059,MATCH($B62,'Exhibitor entries'!$A$6:$A$2059,0),10),"")</f>
        <v/>
      </c>
    </row>
    <row r="63" customHeight="1" spans="1:9">
      <c r="A63" s="26" t="s">
        <v>583</v>
      </c>
      <c r="B63" s="59">
        <f>'SHOW REPORT FORM'!N7</f>
        <v>433</v>
      </c>
      <c r="C63" s="23"/>
      <c r="D63" s="23" t="str">
        <f>IF($B63&gt;0,INDEX('Exhibitor entries'!$A$6:$N$2059,MATCH($B63,'Exhibitor entries'!$A$6:$A$2059,0),2),"")</f>
        <v>Greg Lovell</v>
      </c>
      <c r="E63" s="23" t="str">
        <f>IF($B63&gt;0,INDEX('Exhibitor entries'!$A$6:$N$2059,MATCH($B63,'Exhibitor entries'!$A$6:$A$2059,0),11),"")</f>
        <v>Spangle</v>
      </c>
      <c r="F63" s="58" t="str">
        <f>IF($B63&gt;0,INDEX('Exhibitor entries'!$A$6:$N$2059,MATCH($B63,'Exhibitor entries'!$A$6:$A$2059,0),6),"")</f>
        <v>Cock</v>
      </c>
      <c r="G63" s="58" t="str">
        <f>IF($B63&gt;0,INDEX('Exhibitor entries'!$A$6:$N$2059,MATCH($B63,'Exhibitor entries'!$A$6:$A$2059,0),8),"")</f>
        <v>65L</v>
      </c>
      <c r="H63" s="58">
        <f>IF($B63&gt;0,INDEX('Exhibitor entries'!$A$6:$N$2059,MATCH($B63,'Exhibitor entries'!$A$6:$A$2059,0),9),"")</f>
        <v>63</v>
      </c>
      <c r="I63" s="58">
        <f>IF($B63&gt;0,INDEX('Exhibitor entries'!$A$6:$N$2059,MATCH($B63,'Exhibitor entries'!$A$6:$A$2059,0),10),"")</f>
        <v>2019</v>
      </c>
    </row>
    <row r="64" customHeight="1" spans="1:9">
      <c r="A64" s="26" t="s">
        <v>584</v>
      </c>
      <c r="B64" s="59">
        <f>'SHOW REPORT FORM'!N8</f>
        <v>400</v>
      </c>
      <c r="C64" s="23"/>
      <c r="D64" s="23" t="str">
        <f>IF($B64&gt;0,INDEX('Exhibitor entries'!$A$6:$N$2059,MATCH($B64,'Exhibitor entries'!$A$6:$A$2059,0),2),"")</f>
        <v>Richard Werner</v>
      </c>
      <c r="E64" s="23" t="str">
        <f>IF($B64&gt;0,INDEX('Exhibitor entries'!$A$6:$N$2059,MATCH($B64,'Exhibitor entries'!$A$6:$A$2059,0),11),"")</f>
        <v>Light Green</v>
      </c>
      <c r="F64" s="58" t="str">
        <f>IF($B64&gt;0,INDEX('Exhibitor entries'!$A$6:$N$2059,MATCH($B64,'Exhibitor entries'!$A$6:$A$2059,0),6),"")</f>
        <v>Cock</v>
      </c>
      <c r="G64" s="58" t="str">
        <f>IF($B64&gt;0,INDEX('Exhibitor entries'!$A$6:$N$2059,MATCH($B64,'Exhibitor entries'!$A$6:$A$2059,0),8),"")</f>
        <v>REW</v>
      </c>
      <c r="H64" s="58">
        <f>IF($B64&gt;0,INDEX('Exhibitor entries'!$A$6:$N$2059,MATCH($B64,'Exhibitor entries'!$A$6:$A$2059,0),9),"")</f>
        <v>46</v>
      </c>
      <c r="I64" s="58">
        <f>IF($B64&gt;0,INDEX('Exhibitor entries'!$A$6:$N$2059,MATCH($B64,'Exhibitor entries'!$A$6:$A$2059,0),10),"")</f>
        <v>2017</v>
      </c>
    </row>
    <row r="65" customHeight="1" spans="1:9">
      <c r="A65" s="26" t="s">
        <v>585</v>
      </c>
      <c r="B65" s="59">
        <f>'SHOW REPORT FORM'!N9</f>
        <v>403</v>
      </c>
      <c r="C65" s="23"/>
      <c r="D65" s="23" t="str">
        <f>IF($B65&gt;0,INDEX('Exhibitor entries'!$A$6:$N$2059,MATCH($B65,'Exhibitor entries'!$A$6:$A$2059,0),2),"")</f>
        <v>Richard Werner</v>
      </c>
      <c r="E65" s="23" t="str">
        <f>IF($B65&gt;0,INDEX('Exhibitor entries'!$A$6:$N$2059,MATCH($B65,'Exhibitor entries'!$A$6:$A$2059,0),11),"")</f>
        <v>Grey Green</v>
      </c>
      <c r="F65" s="58" t="str">
        <f>IF($B65&gt;0,INDEX('Exhibitor entries'!$A$6:$N$2059,MATCH($B65,'Exhibitor entries'!$A$6:$A$2059,0),6),"")</f>
        <v>Cock</v>
      </c>
      <c r="G65" s="58" t="str">
        <f>IF($B65&gt;0,INDEX('Exhibitor entries'!$A$6:$N$2059,MATCH($B65,'Exhibitor entries'!$A$6:$A$2059,0),8),"")</f>
        <v>REW</v>
      </c>
      <c r="H65" s="58">
        <f>IF($B65&gt;0,INDEX('Exhibitor entries'!$A$6:$N$2059,MATCH($B65,'Exhibitor entries'!$A$6:$A$2059,0),9),"")</f>
        <v>45</v>
      </c>
      <c r="I65" s="58">
        <f>IF($B65&gt;0,INDEX('Exhibitor entries'!$A$6:$N$2059,MATCH($B65,'Exhibitor entries'!$A$6:$A$2059,0),10),"")</f>
        <v>2018</v>
      </c>
    </row>
    <row r="66" customHeight="1" spans="1:9">
      <c r="A66" s="26" t="s">
        <v>586</v>
      </c>
      <c r="B66" s="59">
        <f>'SHOW REPORT FORM'!N10</f>
        <v>406</v>
      </c>
      <c r="C66" s="23"/>
      <c r="D66" s="23" t="str">
        <f>IF($B66&gt;0,INDEX('Exhibitor entries'!$A$6:$N$2059,MATCH($B66,'Exhibitor entries'!$A$6:$A$2059,0),2),"")</f>
        <v>Richard Werner</v>
      </c>
      <c r="E66" s="23" t="str">
        <f>IF($B66&gt;0,INDEX('Exhibitor entries'!$A$6:$N$2059,MATCH($B66,'Exhibitor entries'!$A$6:$A$2059,0),11),"")</f>
        <v>Sky</v>
      </c>
      <c r="F66" s="58" t="str">
        <f>IF($B66&gt;0,INDEX('Exhibitor entries'!$A$6:$N$2059,MATCH($B66,'Exhibitor entries'!$A$6:$A$2059,0),6),"")</f>
        <v>Cock</v>
      </c>
      <c r="G66" s="58" t="str">
        <f>IF($B66&gt;0,INDEX('Exhibitor entries'!$A$6:$N$2059,MATCH($B66,'Exhibitor entries'!$A$6:$A$2059,0),8),"")</f>
        <v>13R</v>
      </c>
      <c r="H66" s="58">
        <f>IF($B66&gt;0,INDEX('Exhibitor entries'!$A$6:$N$2059,MATCH($B66,'Exhibitor entries'!$A$6:$A$2059,0),9),"")</f>
        <v>16</v>
      </c>
      <c r="I66" s="58">
        <f>IF($B66&gt;0,INDEX('Exhibitor entries'!$A$6:$N$2059,MATCH($B66,'Exhibitor entries'!$A$6:$A$2059,0),10),"")</f>
        <v>2020</v>
      </c>
    </row>
    <row r="67" customHeight="1" spans="1:9">
      <c r="A67" s="26" t="s">
        <v>587</v>
      </c>
      <c r="B67" s="59">
        <f>'SHOW REPORT FORM'!N11</f>
        <v>404</v>
      </c>
      <c r="C67" s="23"/>
      <c r="D67" s="23" t="str">
        <f>IF($B67&gt;0,INDEX('Exhibitor entries'!$A$6:$N$2059,MATCH($B67,'Exhibitor entries'!$A$6:$A$2059,0),2),"")</f>
        <v>Richard Werner</v>
      </c>
      <c r="E67" s="23" t="str">
        <f>IF($B67&gt;0,INDEX('Exhibitor entries'!$A$6:$N$2059,MATCH($B67,'Exhibitor entries'!$A$6:$A$2059,0),11),"")</f>
        <v>Sky</v>
      </c>
      <c r="F67" s="58" t="str">
        <f>IF($B67&gt;0,INDEX('Exhibitor entries'!$A$6:$N$2059,MATCH($B67,'Exhibitor entries'!$A$6:$A$2059,0),6),"")</f>
        <v>Cock</v>
      </c>
      <c r="G67" s="58" t="str">
        <f>IF($B67&gt;0,INDEX('Exhibitor entries'!$A$6:$N$2059,MATCH($B67,'Exhibitor entries'!$A$6:$A$2059,0),8),"")</f>
        <v>R13</v>
      </c>
      <c r="H67" s="58">
        <f>IF($B67&gt;0,INDEX('Exhibitor entries'!$A$6:$N$2059,MATCH($B67,'Exhibitor entries'!$A$6:$A$2059,0),9),"")</f>
        <v>5</v>
      </c>
      <c r="I67" s="58">
        <f>IF($B67&gt;0,INDEX('Exhibitor entries'!$A$6:$N$2059,MATCH($B67,'Exhibitor entries'!$A$6:$A$2059,0),10),"")</f>
        <v>2019</v>
      </c>
    </row>
    <row r="68" customHeight="1" spans="1:9">
      <c r="A68" s="26" t="s">
        <v>588</v>
      </c>
      <c r="B68" s="59">
        <f>'SHOW REPORT FORM'!N12</f>
        <v>415</v>
      </c>
      <c r="C68" s="23"/>
      <c r="D68" s="23" t="str">
        <f>IF($B68&gt;0,INDEX('Exhibitor entries'!$A$6:$N$2059,MATCH($B68,'Exhibitor entries'!$A$6:$A$2059,0),2),"")</f>
        <v>Richard Werner</v>
      </c>
      <c r="E68" s="23" t="str">
        <f>IF($B68&gt;0,INDEX('Exhibitor entries'!$A$6:$N$2059,MATCH($B68,'Exhibitor entries'!$A$6:$A$2059,0),11),"")</f>
        <v>Cinnamon Light Green</v>
      </c>
      <c r="F68" s="58" t="str">
        <f>IF($B68&gt;0,INDEX('Exhibitor entries'!$A$6:$N$2059,MATCH($B68,'Exhibitor entries'!$A$6:$A$2059,0),6),"")</f>
        <v>Cock</v>
      </c>
      <c r="G68" s="58" t="str">
        <f>IF($B68&gt;0,INDEX('Exhibitor entries'!$A$6:$N$2059,MATCH($B68,'Exhibitor entries'!$A$6:$A$2059,0),8),"")</f>
        <v>13R</v>
      </c>
      <c r="H68" s="58">
        <f>IF($B68&gt;0,INDEX('Exhibitor entries'!$A$6:$N$2059,MATCH($B68,'Exhibitor entries'!$A$6:$A$2059,0),9),"")</f>
        <v>40</v>
      </c>
      <c r="I68" s="58">
        <f>IF($B68&gt;0,INDEX('Exhibitor entries'!$A$6:$N$2059,MATCH($B68,'Exhibitor entries'!$A$6:$A$2059,0),10),"")</f>
        <v>2020</v>
      </c>
    </row>
    <row r="69" customHeight="1" spans="1:9">
      <c r="A69" s="26" t="s">
        <v>589</v>
      </c>
      <c r="B69" s="59">
        <f>'SHOW REPORT FORM'!N13</f>
        <v>411</v>
      </c>
      <c r="C69" s="23"/>
      <c r="D69" s="23" t="str">
        <f>IF($B69&gt;0,INDEX('Exhibitor entries'!$A$6:$N$2059,MATCH($B69,'Exhibitor entries'!$A$6:$A$2059,0),2),"")</f>
        <v>Richard Werner</v>
      </c>
      <c r="E69" s="23" t="str">
        <f>IF($B69&gt;0,INDEX('Exhibitor entries'!$A$6:$N$2059,MATCH($B69,'Exhibitor entries'!$A$6:$A$2059,0),11),"")</f>
        <v>Grey</v>
      </c>
      <c r="F69" s="58" t="str">
        <f>IF($B69&gt;0,INDEX('Exhibitor entries'!$A$6:$N$2059,MATCH($B69,'Exhibitor entries'!$A$6:$A$2059,0),6),"")</f>
        <v>Cock</v>
      </c>
      <c r="G69" s="58" t="str">
        <f>IF($B69&gt;0,INDEX('Exhibitor entries'!$A$6:$N$2059,MATCH($B69,'Exhibitor entries'!$A$6:$A$2059,0),8),"")</f>
        <v>R13</v>
      </c>
      <c r="H69" s="58">
        <f>IF($B69&gt;0,INDEX('Exhibitor entries'!$A$6:$N$2059,MATCH($B69,'Exhibitor entries'!$A$6:$A$2059,0),9),"")</f>
        <v>1</v>
      </c>
      <c r="I69" s="58">
        <f>IF($B69&gt;0,INDEX('Exhibitor entries'!$A$6:$N$2059,MATCH($B69,'Exhibitor entries'!$A$6:$A$2059,0),10),"")</f>
        <v>2019</v>
      </c>
    </row>
    <row r="70" customHeight="1" spans="1:9">
      <c r="A70" s="26" t="s">
        <v>590</v>
      </c>
      <c r="B70" s="59">
        <f>'SHOW REPORT FORM'!N14</f>
        <v>410</v>
      </c>
      <c r="C70" s="23"/>
      <c r="D70" s="23" t="str">
        <f>IF($B70&gt;0,INDEX('Exhibitor entries'!$A$6:$N$2059,MATCH($B70,'Exhibitor entries'!$A$6:$A$2059,0),2),"")</f>
        <v>Richard Werner</v>
      </c>
      <c r="E70" s="23" t="str">
        <f>IF($B70&gt;0,INDEX('Exhibitor entries'!$A$6:$N$2059,MATCH($B70,'Exhibitor entries'!$A$6:$A$2059,0),11),"")</f>
        <v>Grey</v>
      </c>
      <c r="F70" s="58" t="str">
        <f>IF($B70&gt;0,INDEX('Exhibitor entries'!$A$6:$N$2059,MATCH($B70,'Exhibitor entries'!$A$6:$A$2059,0),6),"")</f>
        <v>Cock</v>
      </c>
      <c r="G70" s="58" t="str">
        <f>IF($B70&gt;0,INDEX('Exhibitor entries'!$A$6:$N$2059,MATCH($B70,'Exhibitor entries'!$A$6:$A$2059,0),8),"")</f>
        <v>REW</v>
      </c>
      <c r="H70" s="58">
        <f>IF($B70&gt;0,INDEX('Exhibitor entries'!$A$6:$N$2059,MATCH($B70,'Exhibitor entries'!$A$6:$A$2059,0),9),"")</f>
        <v>31</v>
      </c>
      <c r="I70" s="58">
        <f>IF($B70&gt;0,INDEX('Exhibitor entries'!$A$6:$N$2059,MATCH($B70,'Exhibitor entries'!$A$6:$A$2059,0),10),"")</f>
        <v>2018</v>
      </c>
    </row>
    <row r="71" customHeight="1" spans="1:9">
      <c r="A71" s="26" t="s">
        <v>591</v>
      </c>
      <c r="B71" s="59">
        <f>'SHOW REPORT FORM'!N15</f>
        <v>144</v>
      </c>
      <c r="C71" s="23"/>
      <c r="D71" s="23" t="str">
        <f>IF($B71&gt;0,INDEX('Exhibitor entries'!$A$6:$N$2059,MATCH($B71,'Exhibitor entries'!$A$6:$A$2059,0),2),"")</f>
        <v>Richard Werner</v>
      </c>
      <c r="E71" s="23" t="str">
        <f>IF($B71&gt;0,INDEX('Exhibitor entries'!$A$6:$N$2059,MATCH($B71,'Exhibitor entries'!$A$6:$A$2059,0),11),"")</f>
        <v>Greywing</v>
      </c>
      <c r="F71" s="58" t="str">
        <f>IF($B71&gt;0,INDEX('Exhibitor entries'!$A$6:$N$2059,MATCH($B71,'Exhibitor entries'!$A$6:$A$2059,0),6),"")</f>
        <v>Cock</v>
      </c>
      <c r="G71" s="58" t="str">
        <f>IF($B71&gt;0,INDEX('Exhibitor entries'!$A$6:$N$2059,MATCH($B71,'Exhibitor entries'!$A$6:$A$2059,0),8),"")</f>
        <v>13R</v>
      </c>
      <c r="H71" s="58">
        <f>IF($B71&gt;0,INDEX('Exhibitor entries'!$A$6:$N$2059,MATCH($B71,'Exhibitor entries'!$A$6:$A$2059,0),9),"")</f>
        <v>81</v>
      </c>
      <c r="I71" s="58">
        <f>IF($B71&gt;0,INDEX('Exhibitor entries'!$A$6:$N$2059,MATCH($B71,'Exhibitor entries'!$A$6:$A$2059,0),10),"")</f>
        <v>2020</v>
      </c>
    </row>
    <row r="72" customHeight="1" spans="1:9">
      <c r="A72" s="26"/>
      <c r="B72" s="23"/>
      <c r="C72" s="23"/>
      <c r="D72" s="23"/>
      <c r="E72" s="23"/>
      <c r="F72" s="58"/>
      <c r="G72" s="58"/>
      <c r="H72" s="58"/>
      <c r="I72" s="58"/>
    </row>
    <row r="73" customHeight="1" spans="1:9">
      <c r="A73" s="26"/>
      <c r="B73" s="57" t="s">
        <v>567</v>
      </c>
      <c r="C73" s="23"/>
      <c r="D73" s="4"/>
      <c r="E73" s="4"/>
      <c r="F73" s="19"/>
      <c r="G73" s="19"/>
      <c r="H73" s="19"/>
      <c r="I73" s="19"/>
    </row>
    <row r="74" customHeight="1" spans="1:9">
      <c r="A74" s="23" t="s">
        <v>592</v>
      </c>
      <c r="B74" s="59">
        <f>'SHOW REPORT FORM'!M3</f>
        <v>41</v>
      </c>
      <c r="C74" s="23"/>
      <c r="D74" s="23" t="str">
        <f>IF($B74&gt;0,INDEX('Exhibitor entries'!$A$6:$N$2059,MATCH($B74,'Exhibitor entries'!$A$6:$A$2059,0),2),"")</f>
        <v>Jimmy Strong</v>
      </c>
      <c r="E74" s="23" t="str">
        <f>IF($B74&gt;0,INDEX('Exhibitor entries'!$A$6:$N$2059,MATCH($B74,'Exhibitor entries'!$A$6:$A$2059,0),11),"")</f>
        <v>Cinnamon Grey</v>
      </c>
      <c r="F74" s="58" t="str">
        <f>IF($B74&gt;0,INDEX('Exhibitor entries'!$A$6:$N$2059,MATCH($B74,'Exhibitor entries'!$A$6:$A$2059,0),6),"")</f>
        <v>Cock</v>
      </c>
      <c r="G74" s="58" t="str">
        <f>IF($B74&gt;0,INDEX('Exhibitor entries'!$A$6:$N$2059,MATCH($B74,'Exhibitor entries'!$A$6:$A$2059,0),8),"")</f>
        <v>J55</v>
      </c>
      <c r="H74" s="58">
        <f>IF($B74&gt;0,INDEX('Exhibitor entries'!$A$6:$N$2059,MATCH($B74,'Exhibitor entries'!$A$6:$A$2059,0),9),"")</f>
        <v>52</v>
      </c>
      <c r="I74" s="58">
        <f>IF($B74&gt;0,INDEX('Exhibitor entries'!$A$6:$N$2059,MATCH($B74,'Exhibitor entries'!$A$6:$A$2059,0),10),"")</f>
        <v>2019</v>
      </c>
    </row>
    <row r="75" spans="1:9">
      <c r="A75" s="26" t="s">
        <v>533</v>
      </c>
      <c r="B75" s="59">
        <f>'SHOW REPORT FORM'!M4</f>
        <v>35</v>
      </c>
      <c r="C75" s="23"/>
      <c r="D75" s="23" t="str">
        <f>IF($B75&gt;0,INDEX('Exhibitor entries'!$A$6:$N$2059,MATCH($B75,'Exhibitor entries'!$A$6:$A$2059,0),2),"")</f>
        <v>Jimmy Strong</v>
      </c>
      <c r="E75" s="23" t="str">
        <f>IF($B75&gt;0,INDEX('Exhibitor entries'!$A$6:$N$2059,MATCH($B75,'Exhibitor entries'!$A$6:$A$2059,0),11),"")</f>
        <v>Grey Green</v>
      </c>
      <c r="F75" s="58" t="str">
        <f>IF($B75&gt;0,INDEX('Exhibitor entries'!$A$6:$N$2059,MATCH($B75,'Exhibitor entries'!$A$6:$A$2059,0),6),"")</f>
        <v>Hen</v>
      </c>
      <c r="G75" s="58" t="str">
        <f>IF($B75&gt;0,INDEX('Exhibitor entries'!$A$6:$N$2059,MATCH($B75,'Exhibitor entries'!$A$6:$A$2059,0),8),"")</f>
        <v>J55</v>
      </c>
      <c r="H75" s="58">
        <f>IF($B75&gt;0,INDEX('Exhibitor entries'!$A$6:$N$2059,MATCH($B75,'Exhibitor entries'!$A$6:$A$2059,0),9),"")</f>
        <v>71</v>
      </c>
      <c r="I75" s="58">
        <f>IF($B75&gt;0,INDEX('Exhibitor entries'!$A$6:$N$2059,MATCH($B75,'Exhibitor entries'!$A$6:$A$2059,0),10),"")</f>
        <v>2019</v>
      </c>
    </row>
    <row r="76" spans="1:9">
      <c r="A76" s="26" t="s">
        <v>535</v>
      </c>
      <c r="B76" s="59">
        <f>'SHOW REPORT FORM'!M5</f>
        <v>51</v>
      </c>
      <c r="C76" s="23"/>
      <c r="D76" s="23" t="str">
        <f>IF($B76&gt;0,INDEX('Exhibitor entries'!$A$6:$N$2059,MATCH($B76,'Exhibitor entries'!$A$6:$A$2059,0),2),"")</f>
        <v>Bob Vargo</v>
      </c>
      <c r="E76" s="23" t="str">
        <f>IF($B76&gt;0,INDEX('Exhibitor entries'!$A$6:$N$2059,MATCH($B76,'Exhibitor entries'!$A$6:$A$2059,0),11),"")</f>
        <v>Sky</v>
      </c>
      <c r="F76" s="58" t="str">
        <f>IF($B76&gt;0,INDEX('Exhibitor entries'!$A$6:$N$2059,MATCH($B76,'Exhibitor entries'!$A$6:$A$2059,0),6),"")</f>
        <v>Cock</v>
      </c>
      <c r="G76" s="58" t="str">
        <f>IF($B76&gt;0,INDEX('Exhibitor entries'!$A$6:$N$2059,MATCH($B76,'Exhibitor entries'!$A$6:$A$2059,0),8),"")</f>
        <v>BV</v>
      </c>
      <c r="H76" s="58" t="str">
        <f>IF($B76&gt;0,INDEX('Exhibitor entries'!$A$6:$N$2059,MATCH($B76,'Exhibitor entries'!$A$6:$A$2059,0),9),"")</f>
        <v>310</v>
      </c>
      <c r="I76" s="58">
        <f>IF($B76&gt;0,INDEX('Exhibitor entries'!$A$6:$N$2059,MATCH($B76,'Exhibitor entries'!$A$6:$A$2059,0),10),"")</f>
        <v>2020</v>
      </c>
    </row>
    <row r="77" spans="1:9">
      <c r="A77" s="26" t="s">
        <v>570</v>
      </c>
      <c r="B77" s="59">
        <f>'SHOW REPORT FORM'!M6</f>
        <v>0</v>
      </c>
      <c r="C77" s="23"/>
      <c r="D77" s="23" t="str">
        <f>IF($B77&gt;0,INDEX('Exhibitor entries'!$A$6:$N$2059,MATCH($B77,'Exhibitor entries'!$A$6:$A$2059,0),2),"")</f>
        <v/>
      </c>
      <c r="E77" s="23" t="str">
        <f>IF($B77&gt;0,INDEX('Exhibitor entries'!$A$6:$N$2059,MATCH($B77,'Exhibitor entries'!$A$6:$A$2059,0),11),"")</f>
        <v/>
      </c>
      <c r="F77" s="58" t="str">
        <f>IF($B77&gt;0,INDEX('Exhibitor entries'!$A$6:$N$2059,MATCH($B77,'Exhibitor entries'!$A$6:$A$2059,0),6),"")</f>
        <v/>
      </c>
      <c r="G77" s="58" t="str">
        <f>IF($B77&gt;0,INDEX('Exhibitor entries'!$A$6:$N$2059,MATCH($B77,'Exhibitor entries'!$A$6:$A$2059,0),8),"")</f>
        <v/>
      </c>
      <c r="H77" s="58" t="str">
        <f>IF($B77&gt;0,INDEX('Exhibitor entries'!$A$6:$N$2059,MATCH($B77,'Exhibitor entries'!$A$6:$A$2059,0),9),"")</f>
        <v/>
      </c>
      <c r="I77" s="58" t="str">
        <f>IF($B77&gt;0,INDEX('Exhibitor entries'!$A$6:$N$2059,MATCH($B77,'Exhibitor entries'!$A$6:$A$2059,0),10),"")</f>
        <v/>
      </c>
    </row>
    <row r="78" spans="1:9">
      <c r="A78" s="26" t="s">
        <v>583</v>
      </c>
      <c r="B78" s="59">
        <f>'SHOW REPORT FORM'!M7</f>
        <v>8</v>
      </c>
      <c r="C78" s="23"/>
      <c r="D78" s="23" t="str">
        <f>IF($B78&gt;0,INDEX('Exhibitor entries'!$A$6:$N$2059,MATCH($B78,'Exhibitor entries'!$A$6:$A$2059,0),2),"")</f>
        <v>Kevin Smith</v>
      </c>
      <c r="E78" s="23" t="str">
        <f>IF($B78&gt;0,INDEX('Exhibitor entries'!$A$6:$N$2059,MATCH($B78,'Exhibitor entries'!$A$6:$A$2059,0),11),"")</f>
        <v>Light Green</v>
      </c>
      <c r="F78" s="58" t="str">
        <f>IF($B78&gt;0,INDEX('Exhibitor entries'!$A$6:$N$2059,MATCH($B78,'Exhibitor entries'!$A$6:$A$2059,0),6),"")</f>
        <v>Cock</v>
      </c>
      <c r="G78" s="58" t="str">
        <f>IF($B78&gt;0,INDEX('Exhibitor entries'!$A$6:$N$2059,MATCH($B78,'Exhibitor entries'!$A$6:$A$2059,0),8),"")</f>
        <v>55K</v>
      </c>
      <c r="H78" s="58">
        <f>IF($B78&gt;0,INDEX('Exhibitor entries'!$A$6:$N$2059,MATCH($B78,'Exhibitor entries'!$A$6:$A$2059,0),9),"")</f>
        <v>40</v>
      </c>
      <c r="I78" s="58">
        <f>IF($B78&gt;0,INDEX('Exhibitor entries'!$A$6:$N$2059,MATCH($B78,'Exhibitor entries'!$A$6:$A$2059,0),10),"")</f>
        <v>2015</v>
      </c>
    </row>
    <row r="79" spans="1:9">
      <c r="A79" s="26" t="s">
        <v>584</v>
      </c>
      <c r="B79" s="59">
        <f>'SHOW REPORT FORM'!M8</f>
        <v>51</v>
      </c>
      <c r="C79" s="23"/>
      <c r="D79" s="23" t="str">
        <f>IF($B79&gt;0,INDEX('Exhibitor entries'!$A$6:$N$2059,MATCH($B79,'Exhibitor entries'!$A$6:$A$2059,0),2),"")</f>
        <v>Bob Vargo</v>
      </c>
      <c r="E79" s="23" t="str">
        <f>IF($B79&gt;0,INDEX('Exhibitor entries'!$A$6:$N$2059,MATCH($B79,'Exhibitor entries'!$A$6:$A$2059,0),11),"")</f>
        <v>Sky</v>
      </c>
      <c r="F79" s="58" t="str">
        <f>IF($B79&gt;0,INDEX('Exhibitor entries'!$A$6:$N$2059,MATCH($B79,'Exhibitor entries'!$A$6:$A$2059,0),6),"")</f>
        <v>Cock</v>
      </c>
      <c r="G79" s="58" t="str">
        <f>IF($B79&gt;0,INDEX('Exhibitor entries'!$A$6:$N$2059,MATCH($B79,'Exhibitor entries'!$A$6:$A$2059,0),8),"")</f>
        <v>BV</v>
      </c>
      <c r="H79" s="58" t="str">
        <f>IF($B79&gt;0,INDEX('Exhibitor entries'!$A$6:$N$2059,MATCH($B79,'Exhibitor entries'!$A$6:$A$2059,0),9),"")</f>
        <v>310</v>
      </c>
      <c r="I79" s="58">
        <f>IF($B79&gt;0,INDEX('Exhibitor entries'!$A$6:$N$2059,MATCH($B79,'Exhibitor entries'!$A$6:$A$2059,0),10),"")</f>
        <v>2020</v>
      </c>
    </row>
    <row r="80" spans="1:9">
      <c r="A80" s="26" t="s">
        <v>585</v>
      </c>
      <c r="B80" s="59">
        <f>'SHOW REPORT FORM'!M9</f>
        <v>30</v>
      </c>
      <c r="C80" s="23"/>
      <c r="D80" s="23" t="str">
        <f>IF($B80&gt;0,INDEX('Exhibitor entries'!$A$6:$N$2059,MATCH($B80,'Exhibitor entries'!$A$6:$A$2059,0),2),"")</f>
        <v>Mike Abbate</v>
      </c>
      <c r="E80" s="23" t="str">
        <f>IF($B80&gt;0,INDEX('Exhibitor entries'!$A$6:$N$2059,MATCH($B80,'Exhibitor entries'!$A$6:$A$2059,0),11),"")</f>
        <v>Grey Green</v>
      </c>
      <c r="F80" s="58" t="str">
        <f>IF($B80&gt;0,INDEX('Exhibitor entries'!$A$6:$N$2059,MATCH($B80,'Exhibitor entries'!$A$6:$A$2059,0),6),"")</f>
        <v>Cock</v>
      </c>
      <c r="G80" s="58" t="str">
        <f>IF($B80&gt;0,INDEX('Exhibitor entries'!$A$6:$N$2059,MATCH($B80,'Exhibitor entries'!$A$6:$A$2059,0),8),"")</f>
        <v>ABBA</v>
      </c>
      <c r="H80" s="58">
        <f>IF($B80&gt;0,INDEX('Exhibitor entries'!$A$6:$N$2059,MATCH($B80,'Exhibitor entries'!$A$6:$A$2059,0),9),"")</f>
        <v>17</v>
      </c>
      <c r="I80" s="58">
        <f>IF($B80&gt;0,INDEX('Exhibitor entries'!$A$6:$N$2059,MATCH($B80,'Exhibitor entries'!$A$6:$A$2059,0),10),"")</f>
        <v>2020</v>
      </c>
    </row>
    <row r="81" spans="1:9">
      <c r="A81" s="26" t="s">
        <v>586</v>
      </c>
      <c r="B81" s="59">
        <f>'SHOW REPORT FORM'!M10</f>
        <v>6</v>
      </c>
      <c r="C81" s="23"/>
      <c r="D81" s="23" t="str">
        <f>IF($B81&gt;0,INDEX('Exhibitor entries'!$A$6:$N$2059,MATCH($B81,'Exhibitor entries'!$A$6:$A$2059,0),2),"")</f>
        <v>Kevin Smith</v>
      </c>
      <c r="E81" s="23" t="str">
        <f>IF($B81&gt;0,INDEX('Exhibitor entries'!$A$6:$N$2059,MATCH($B81,'Exhibitor entries'!$A$6:$A$2059,0),11),"")</f>
        <v>Opaline Grey Green</v>
      </c>
      <c r="F81" s="58" t="str">
        <f>IF($B81&gt;0,INDEX('Exhibitor entries'!$A$6:$N$2059,MATCH($B81,'Exhibitor entries'!$A$6:$A$2059,0),6),"")</f>
        <v>Cock</v>
      </c>
      <c r="G81" s="58" t="str">
        <f>IF($B81&gt;0,INDEX('Exhibitor entries'!$A$6:$N$2059,MATCH($B81,'Exhibitor entries'!$A$6:$A$2059,0),8),"")</f>
        <v>55K</v>
      </c>
      <c r="H81" s="58">
        <f>IF($B81&gt;0,INDEX('Exhibitor entries'!$A$6:$N$2059,MATCH($B81,'Exhibitor entries'!$A$6:$A$2059,0),9),"")</f>
        <v>36</v>
      </c>
      <c r="I81" s="58">
        <f>IF($B81&gt;0,INDEX('Exhibitor entries'!$A$6:$N$2059,MATCH($B81,'Exhibitor entries'!$A$6:$A$2059,0),10),"")</f>
        <v>2018</v>
      </c>
    </row>
    <row r="82" spans="1:9">
      <c r="A82" s="26" t="s">
        <v>587</v>
      </c>
      <c r="B82" s="59">
        <f>'SHOW REPORT FORM'!M11</f>
        <v>32</v>
      </c>
      <c r="C82" s="23"/>
      <c r="D82" s="23" t="str">
        <f>IF($B82&gt;0,INDEX('Exhibitor entries'!$A$6:$N$2059,MATCH($B82,'Exhibitor entries'!$A$6:$A$2059,0),2),"")</f>
        <v>Mike Abbate</v>
      </c>
      <c r="E82" s="23" t="str">
        <f>IF($B82&gt;0,INDEX('Exhibitor entries'!$A$6:$N$2059,MATCH($B82,'Exhibitor entries'!$A$6:$A$2059,0),11),"")</f>
        <v>Cinnamon Green</v>
      </c>
      <c r="F82" s="58" t="str">
        <f>IF($B82&gt;0,INDEX('Exhibitor entries'!$A$6:$N$2059,MATCH($B82,'Exhibitor entries'!$A$6:$A$2059,0),6),"")</f>
        <v>Cock</v>
      </c>
      <c r="G82" s="58" t="str">
        <f>IF($B82&gt;0,INDEX('Exhibitor entries'!$A$6:$N$2059,MATCH($B82,'Exhibitor entries'!$A$6:$A$2059,0),8),"")</f>
        <v>ABBA</v>
      </c>
      <c r="H82" s="58">
        <f>IF($B82&gt;0,INDEX('Exhibitor entries'!$A$6:$N$2059,MATCH($B82,'Exhibitor entries'!$A$6:$A$2059,0),9),"")</f>
        <v>24</v>
      </c>
      <c r="I82" s="58">
        <f>IF($B82&gt;0,INDEX('Exhibitor entries'!$A$6:$N$2059,MATCH($B82,'Exhibitor entries'!$A$6:$A$2059,0),10),"")</f>
        <v>2020</v>
      </c>
    </row>
    <row r="83" spans="1:9">
      <c r="A83" s="26" t="s">
        <v>588</v>
      </c>
      <c r="B83" s="59">
        <f>'SHOW REPORT FORM'!M12</f>
        <v>36</v>
      </c>
      <c r="C83" s="23"/>
      <c r="D83" s="23" t="str">
        <f>IF($B83&gt;0,INDEX('Exhibitor entries'!$A$6:$N$2059,MATCH($B83,'Exhibitor entries'!$A$6:$A$2059,0),2),"")</f>
        <v>Jimmy Strong</v>
      </c>
      <c r="E83" s="23" t="str">
        <f>IF($B83&gt;0,INDEX('Exhibitor entries'!$A$6:$N$2059,MATCH($B83,'Exhibitor entries'!$A$6:$A$2059,0),11),"")</f>
        <v>Sky</v>
      </c>
      <c r="F83" s="58" t="str">
        <f>IF($B83&gt;0,INDEX('Exhibitor entries'!$A$6:$N$2059,MATCH($B83,'Exhibitor entries'!$A$6:$A$2059,0),6),"")</f>
        <v>Cock</v>
      </c>
      <c r="G83" s="58" t="str">
        <f>IF($B83&gt;0,INDEX('Exhibitor entries'!$A$6:$N$2059,MATCH($B83,'Exhibitor entries'!$A$6:$A$2059,0),8),"")</f>
        <v>J55</v>
      </c>
      <c r="H83" s="58">
        <f>IF($B83&gt;0,INDEX('Exhibitor entries'!$A$6:$N$2059,MATCH($B83,'Exhibitor entries'!$A$6:$A$2059,0),9),"")</f>
        <v>54</v>
      </c>
      <c r="I83" s="58">
        <f>IF($B83&gt;0,INDEX('Exhibitor entries'!$A$6:$N$2059,MATCH($B83,'Exhibitor entries'!$A$6:$A$2059,0),10),"")</f>
        <v>2019</v>
      </c>
    </row>
    <row r="84" spans="1:9">
      <c r="A84" s="26" t="s">
        <v>589</v>
      </c>
      <c r="B84" s="59">
        <f>'SHOW REPORT FORM'!M13</f>
        <v>27</v>
      </c>
      <c r="C84" s="23"/>
      <c r="D84" s="23" t="str">
        <f>IF($B84&gt;0,INDEX('Exhibitor entries'!$A$6:$N$2059,MATCH($B84,'Exhibitor entries'!$A$6:$A$2059,0),2),"")</f>
        <v>Mike Abbate</v>
      </c>
      <c r="E84" s="23" t="str">
        <f>IF($B84&gt;0,INDEX('Exhibitor entries'!$A$6:$N$2059,MATCH($B84,'Exhibitor entries'!$A$6:$A$2059,0),11),"")</f>
        <v>Olive</v>
      </c>
      <c r="F84" s="58" t="str">
        <f>IF($B84&gt;0,INDEX('Exhibitor entries'!$A$6:$N$2059,MATCH($B84,'Exhibitor entries'!$A$6:$A$2059,0),6),"")</f>
        <v>Cock</v>
      </c>
      <c r="G84" s="58" t="str">
        <f>IF($B84&gt;0,INDEX('Exhibitor entries'!$A$6:$N$2059,MATCH($B84,'Exhibitor entries'!$A$6:$A$2059,0),8),"")</f>
        <v>ABBA</v>
      </c>
      <c r="H84" s="58" t="str">
        <f>IF($B84&gt;0,INDEX('Exhibitor entries'!$A$6:$N$2059,MATCH($B84,'Exhibitor entries'!$A$6:$A$2059,0),9),"")</f>
        <v>234</v>
      </c>
      <c r="I84" s="58">
        <f>IF($B84&gt;0,INDEX('Exhibitor entries'!$A$6:$N$2059,MATCH($B84,'Exhibitor entries'!$A$6:$A$2059,0),10),"")</f>
        <v>2019</v>
      </c>
    </row>
    <row r="85" spans="1:9">
      <c r="A85" s="26" t="s">
        <v>590</v>
      </c>
      <c r="B85" s="59">
        <f>'SHOW REPORT FORM'!M14</f>
        <v>37</v>
      </c>
      <c r="C85" s="23"/>
      <c r="D85" s="23" t="str">
        <f>IF($B85&gt;0,INDEX('Exhibitor entries'!$A$6:$N$2059,MATCH($B85,'Exhibitor entries'!$A$6:$A$2059,0),2),"")</f>
        <v>Jimmy Strong</v>
      </c>
      <c r="E85" s="23" t="str">
        <f>IF($B85&gt;0,INDEX('Exhibitor entries'!$A$6:$N$2059,MATCH($B85,'Exhibitor entries'!$A$6:$A$2059,0),11),"")</f>
        <v>Grey</v>
      </c>
      <c r="F85" s="58" t="str">
        <f>IF($B85&gt;0,INDEX('Exhibitor entries'!$A$6:$N$2059,MATCH($B85,'Exhibitor entries'!$A$6:$A$2059,0),6),"")</f>
        <v>Cock</v>
      </c>
      <c r="G85" s="58" t="str">
        <f>IF($B85&gt;0,INDEX('Exhibitor entries'!$A$6:$N$2059,MATCH($B85,'Exhibitor entries'!$A$6:$A$2059,0),8),"")</f>
        <v>J55</v>
      </c>
      <c r="H85" s="58">
        <f>IF($B85&gt;0,INDEX('Exhibitor entries'!$A$6:$N$2059,MATCH($B85,'Exhibitor entries'!$A$6:$A$2059,0),9),"")</f>
        <v>11</v>
      </c>
      <c r="I85" s="58">
        <f>IF($B85&gt;0,INDEX('Exhibitor entries'!$A$6:$N$2059,MATCH($B85,'Exhibitor entries'!$A$6:$A$2059,0),10),"")</f>
        <v>2020</v>
      </c>
    </row>
    <row r="86" spans="1:9">
      <c r="A86" s="26" t="s">
        <v>591</v>
      </c>
      <c r="B86" s="59">
        <f>'SHOW REPORT FORM'!M15</f>
        <v>24</v>
      </c>
      <c r="C86" s="23"/>
      <c r="D86" s="23" t="str">
        <f>IF($B86&gt;0,INDEX('Exhibitor entries'!$A$6:$N$2059,MATCH($B86,'Exhibitor entries'!$A$6:$A$2059,0),2),"")</f>
        <v>Mike Abbate</v>
      </c>
      <c r="E86" s="23" t="str">
        <f>IF($B86&gt;0,INDEX('Exhibitor entries'!$A$6:$N$2059,MATCH($B86,'Exhibitor entries'!$A$6:$A$2059,0),11),"")</f>
        <v>Spangle Grey Green</v>
      </c>
      <c r="F86" s="58" t="str">
        <f>IF($B86&gt;0,INDEX('Exhibitor entries'!$A$6:$N$2059,MATCH($B86,'Exhibitor entries'!$A$6:$A$2059,0),6),"")</f>
        <v>Cock</v>
      </c>
      <c r="G86" s="58" t="str">
        <f>IF($B86&gt;0,INDEX('Exhibitor entries'!$A$6:$N$2059,MATCH($B86,'Exhibitor entries'!$A$6:$A$2059,0),8),"")</f>
        <v>ABA</v>
      </c>
      <c r="H86" s="58" t="str">
        <f>IF($B86&gt;0,INDEX('Exhibitor entries'!$A$6:$N$2059,MATCH($B86,'Exhibitor entries'!$A$6:$A$2059,0),9),"")</f>
        <v>32</v>
      </c>
      <c r="I86" s="58">
        <f>IF($B86&gt;0,INDEX('Exhibitor entries'!$A$6:$N$2059,MATCH($B86,'Exhibitor entries'!$A$6:$A$2059,0),10),"")</f>
        <v>2018</v>
      </c>
    </row>
    <row r="87" spans="1:9">
      <c r="A87" s="26"/>
      <c r="B87" s="23"/>
      <c r="C87" s="23"/>
      <c r="D87" s="23"/>
      <c r="E87" s="23"/>
      <c r="F87" s="58"/>
      <c r="G87" s="58"/>
      <c r="H87" s="58"/>
      <c r="I87" s="58"/>
    </row>
    <row r="88" spans="1:9">
      <c r="A88" s="26"/>
      <c r="B88" s="57" t="s">
        <v>567</v>
      </c>
      <c r="C88" s="23"/>
      <c r="D88" s="23"/>
      <c r="E88" s="23"/>
      <c r="F88" s="58"/>
      <c r="G88" s="58"/>
      <c r="H88" s="58"/>
      <c r="I88" s="58"/>
    </row>
    <row r="89" spans="1:9">
      <c r="A89" s="23" t="s">
        <v>593</v>
      </c>
      <c r="B89" s="59">
        <f>'SHOW REPORT FORM'!L3</f>
        <v>234</v>
      </c>
      <c r="C89" s="23"/>
      <c r="D89" s="23" t="str">
        <f>IF($B89&gt;0,INDEX('Exhibitor entries'!$A$6:$N$2059,MATCH($B89,'Exhibitor entries'!$A$6:$A$2059,0),2),"")</f>
        <v>Christina Hallock</v>
      </c>
      <c r="E89" s="23" t="str">
        <f>IF($B89&gt;0,INDEX('Exhibitor entries'!$A$6:$N$2059,MATCH($B89,'Exhibitor entries'!$A$6:$A$2059,0),11),"")</f>
        <v>Light Green</v>
      </c>
      <c r="F89" s="58" t="str">
        <f>IF($B89&gt;0,INDEX('Exhibitor entries'!$A$6:$N$2059,MATCH($B89,'Exhibitor entries'!$A$6:$A$2059,0),6),"")</f>
        <v>Cock</v>
      </c>
      <c r="G89" s="58" t="str">
        <f>IF($B89&gt;0,INDEX('Exhibitor entries'!$A$6:$N$2059,MATCH($B89,'Exhibitor entries'!$A$6:$A$2059,0),8),"")</f>
        <v>CLH</v>
      </c>
      <c r="H89" s="58">
        <f>IF($B89&gt;0,INDEX('Exhibitor entries'!$A$6:$N$2059,MATCH($B89,'Exhibitor entries'!$A$6:$A$2059,0),9),"")</f>
        <v>104</v>
      </c>
      <c r="I89" s="58">
        <f>IF($B89&gt;0,INDEX('Exhibitor entries'!$A$6:$N$2059,MATCH($B89,'Exhibitor entries'!$A$6:$A$2059,0),10),"")</f>
        <v>2019</v>
      </c>
    </row>
    <row r="90" spans="1:9">
      <c r="A90" s="26" t="s">
        <v>533</v>
      </c>
      <c r="B90" s="59">
        <f>'SHOW REPORT FORM'!L4</f>
        <v>225</v>
      </c>
      <c r="C90" s="23"/>
      <c r="D90" s="23" t="str">
        <f>IF($B90&gt;0,INDEX('Exhibitor entries'!$A$6:$N$2059,MATCH($B90,'Exhibitor entries'!$A$6:$A$2059,0),2),"")</f>
        <v>Drew Angus</v>
      </c>
      <c r="E90" s="23" t="str">
        <f>IF($B90&gt;0,INDEX('Exhibitor entries'!$A$6:$N$2059,MATCH($B90,'Exhibitor entries'!$A$6:$A$2059,0),11),"")</f>
        <v>Opaline Dark Green</v>
      </c>
      <c r="F90" s="58" t="str">
        <f>IF($B90&gt;0,INDEX('Exhibitor entries'!$A$6:$N$2059,MATCH($B90,'Exhibitor entries'!$A$6:$A$2059,0),6),"")</f>
        <v>Hen</v>
      </c>
      <c r="G90" s="58" t="str">
        <f>IF($B90&gt;0,INDEX('Exhibitor entries'!$A$6:$N$2059,MATCH($B90,'Exhibitor entries'!$A$6:$A$2059,0),8),"")</f>
        <v>DA</v>
      </c>
      <c r="H90" s="58">
        <f>IF($B90&gt;0,INDEX('Exhibitor entries'!$A$6:$N$2059,MATCH($B90,'Exhibitor entries'!$A$6:$A$2059,0),9),"")</f>
        <v>4</v>
      </c>
      <c r="I90" s="58">
        <f>IF($B90&gt;0,INDEX('Exhibitor entries'!$A$6:$N$2059,MATCH($B90,'Exhibitor entries'!$A$6:$A$2059,0),10),"")</f>
        <v>2020</v>
      </c>
    </row>
    <row r="91" spans="1:9">
      <c r="A91" s="26" t="s">
        <v>535</v>
      </c>
      <c r="B91" s="59">
        <f>'SHOW REPORT FORM'!L5</f>
        <v>225</v>
      </c>
      <c r="C91" s="23"/>
      <c r="D91" s="23" t="str">
        <f>IF($B91&gt;0,INDEX('Exhibitor entries'!$A$6:$N$2059,MATCH($B91,'Exhibitor entries'!$A$6:$A$2059,0),2),"")</f>
        <v>Drew Angus</v>
      </c>
      <c r="E91" s="23" t="str">
        <f>IF($B91&gt;0,INDEX('Exhibitor entries'!$A$6:$N$2059,MATCH($B91,'Exhibitor entries'!$A$6:$A$2059,0),11),"")</f>
        <v>Opaline Dark Green</v>
      </c>
      <c r="F91" s="58" t="str">
        <f>IF($B91&gt;0,INDEX('Exhibitor entries'!$A$6:$N$2059,MATCH($B91,'Exhibitor entries'!$A$6:$A$2059,0),6),"")</f>
        <v>Hen</v>
      </c>
      <c r="G91" s="58" t="str">
        <f>IF($B91&gt;0,INDEX('Exhibitor entries'!$A$6:$N$2059,MATCH($B91,'Exhibitor entries'!$A$6:$A$2059,0),8),"")</f>
        <v>DA</v>
      </c>
      <c r="H91" s="58">
        <f>IF($B91&gt;0,INDEX('Exhibitor entries'!$A$6:$N$2059,MATCH($B91,'Exhibitor entries'!$A$6:$A$2059,0),9),"")</f>
        <v>4</v>
      </c>
      <c r="I91" s="58">
        <f>IF($B91&gt;0,INDEX('Exhibitor entries'!$A$6:$N$2059,MATCH($B91,'Exhibitor entries'!$A$6:$A$2059,0),10),"")</f>
        <v>2020</v>
      </c>
    </row>
    <row r="92" spans="1:9">
      <c r="A92" s="26" t="s">
        <v>594</v>
      </c>
      <c r="B92" s="59">
        <f>'SHOW REPORT FORM'!L6</f>
        <v>229</v>
      </c>
      <c r="C92" s="23"/>
      <c r="D92" s="23" t="str">
        <f>IF($B92&gt;0,INDEX('Exhibitor entries'!$A$6:$N$2059,MATCH($B92,'Exhibitor entries'!$A$6:$A$2059,0),2),"")</f>
        <v>Brian Draxler</v>
      </c>
      <c r="E92" s="23" t="str">
        <f>IF($B92&gt;0,INDEX('Exhibitor entries'!$A$6:$N$2059,MATCH($B92,'Exhibitor entries'!$A$6:$A$2059,0),11),"")</f>
        <v>Cobalt</v>
      </c>
      <c r="F92" s="58" t="str">
        <f>IF($B92&gt;0,INDEX('Exhibitor entries'!$A$6:$N$2059,MATCH($B92,'Exhibitor entries'!$A$6:$A$2059,0),6),"")</f>
        <v>Cock</v>
      </c>
      <c r="G92" s="58" t="str">
        <f>IF($B92&gt;0,INDEX('Exhibitor entries'!$A$6:$N$2059,MATCH($B92,'Exhibitor entries'!$A$6:$A$2059,0),8),"")</f>
        <v>BTA</v>
      </c>
      <c r="H92" s="58">
        <f>IF($B92&gt;0,INDEX('Exhibitor entries'!$A$6:$N$2059,MATCH($B92,'Exhibitor entries'!$A$6:$A$2059,0),9),"")</f>
        <v>15</v>
      </c>
      <c r="I92" s="58">
        <f>IF($B92&gt;0,INDEX('Exhibitor entries'!$A$6:$N$2059,MATCH($B92,'Exhibitor entries'!$A$6:$A$2059,0),10),"")</f>
        <v>2020</v>
      </c>
    </row>
    <row r="93" spans="1:9">
      <c r="A93" s="26" t="s">
        <v>583</v>
      </c>
      <c r="B93" s="59">
        <f>'SHOW REPORT FORM'!L7</f>
        <v>182</v>
      </c>
      <c r="C93" s="23"/>
      <c r="D93" s="23" t="str">
        <f>IF($B93&gt;0,INDEX('Exhibitor entries'!$A$6:$N$2059,MATCH($B93,'Exhibitor entries'!$A$6:$A$2059,0),2),"")</f>
        <v>Christina Hallock</v>
      </c>
      <c r="E93" s="23" t="str">
        <f>IF($B93&gt;0,INDEX('Exhibitor entries'!$A$6:$N$2059,MATCH($B93,'Exhibitor entries'!$A$6:$A$2059,0),11),"")</f>
        <v>Yellow</v>
      </c>
      <c r="F93" s="58" t="str">
        <f>IF($B93&gt;0,INDEX('Exhibitor entries'!$A$6:$N$2059,MATCH($B93,'Exhibitor entries'!$A$6:$A$2059,0),6),"")</f>
        <v>Cock</v>
      </c>
      <c r="G93" s="58" t="str">
        <f>IF($B93&gt;0,INDEX('Exhibitor entries'!$A$6:$N$2059,MATCH($B93,'Exhibitor entries'!$A$6:$A$2059,0),8),"")</f>
        <v>CLH</v>
      </c>
      <c r="H93" s="58">
        <f>IF($B93&gt;0,INDEX('Exhibitor entries'!$A$6:$N$2059,MATCH($B93,'Exhibitor entries'!$A$6:$A$2059,0),9),"")</f>
        <v>107</v>
      </c>
      <c r="I93" s="58">
        <f>IF($B93&gt;0,INDEX('Exhibitor entries'!$A$6:$N$2059,MATCH($B93,'Exhibitor entries'!$A$6:$A$2059,0),10),"")</f>
        <v>2019</v>
      </c>
    </row>
    <row r="94" spans="1:9">
      <c r="A94" s="26" t="s">
        <v>584</v>
      </c>
      <c r="B94" s="59">
        <f>'SHOW REPORT FORM'!L8</f>
        <v>231</v>
      </c>
      <c r="C94" s="23"/>
      <c r="D94" s="23" t="str">
        <f>IF($B94&gt;0,INDEX('Exhibitor entries'!$A$6:$N$2059,MATCH($B94,'Exhibitor entries'!$A$6:$A$2059,0),2),"")</f>
        <v>Brian Draxler</v>
      </c>
      <c r="E94" s="23" t="str">
        <f>IF($B94&gt;0,INDEX('Exhibitor entries'!$A$6:$N$2059,MATCH($B94,'Exhibitor entries'!$A$6:$A$2059,0),11),"")</f>
        <v>Sky</v>
      </c>
      <c r="F94" s="58" t="str">
        <f>IF($B94&gt;0,INDEX('Exhibitor entries'!$A$6:$N$2059,MATCH($B94,'Exhibitor entries'!$A$6:$A$2059,0),6),"")</f>
        <v>Cock</v>
      </c>
      <c r="G94" s="58" t="str">
        <f>IF($B94&gt;0,INDEX('Exhibitor entries'!$A$6:$N$2059,MATCH($B94,'Exhibitor entries'!$A$6:$A$2059,0),8),"")</f>
        <v>BTA</v>
      </c>
      <c r="H94" s="58">
        <f>IF($B94&gt;0,INDEX('Exhibitor entries'!$A$6:$N$2059,MATCH($B94,'Exhibitor entries'!$A$6:$A$2059,0),9),"")</f>
        <v>161</v>
      </c>
      <c r="I94" s="58">
        <f>IF($B94&gt;0,INDEX('Exhibitor entries'!$A$6:$N$2059,MATCH($B94,'Exhibitor entries'!$A$6:$A$2059,0),10),"")</f>
        <v>2019</v>
      </c>
    </row>
    <row r="95" spans="1:9">
      <c r="A95" s="26" t="s">
        <v>585</v>
      </c>
      <c r="B95" s="59">
        <f>'SHOW REPORT FORM'!L9</f>
        <v>216</v>
      </c>
      <c r="C95" s="23"/>
      <c r="D95" s="23" t="str">
        <f>IF($B95&gt;0,INDEX('Exhibitor entries'!$A$6:$N$2059,MATCH($B95,'Exhibitor entries'!$A$6:$A$2059,0),2),"")</f>
        <v>Michael Cannizzaro</v>
      </c>
      <c r="E95" s="23" t="str">
        <f>IF($B95&gt;0,INDEX('Exhibitor entries'!$A$6:$N$2059,MATCH($B95,'Exhibitor entries'!$A$6:$A$2059,0),11),"")</f>
        <v>Grey Green</v>
      </c>
      <c r="F95" s="58" t="str">
        <f>IF($B95&gt;0,INDEX('Exhibitor entries'!$A$6:$N$2059,MATCH($B95,'Exhibitor entries'!$A$6:$A$2059,0),6),"")</f>
        <v>Cock</v>
      </c>
      <c r="G95" s="58" t="str">
        <f>IF($B95&gt;0,INDEX('Exhibitor entries'!$A$6:$N$2059,MATCH($B95,'Exhibitor entries'!$A$6:$A$2059,0),8),"")</f>
        <v>DRM</v>
      </c>
      <c r="H95" s="58">
        <f>IF($B95&gt;0,INDEX('Exhibitor entries'!$A$6:$N$2059,MATCH($B95,'Exhibitor entries'!$A$6:$A$2059,0),9),"")</f>
        <v>26</v>
      </c>
      <c r="I95" s="58">
        <f>IF($B95&gt;0,INDEX('Exhibitor entries'!$A$6:$N$2059,MATCH($B95,'Exhibitor entries'!$A$6:$A$2059,0),10),"")</f>
        <v>2019</v>
      </c>
    </row>
    <row r="96" spans="1:9">
      <c r="A96" s="26" t="s">
        <v>586</v>
      </c>
      <c r="B96" s="59">
        <f>'SHOW REPORT FORM'!L10</f>
        <v>200</v>
      </c>
      <c r="C96" s="23"/>
      <c r="D96" s="23" t="str">
        <f>IF($B96&gt;0,INDEX('Exhibitor entries'!$A$6:$N$2059,MATCH($B96,'Exhibitor entries'!$A$6:$A$2059,0),2),"")</f>
        <v>Linda Fadigan</v>
      </c>
      <c r="E96" s="23" t="str">
        <f>IF($B96&gt;0,INDEX('Exhibitor entries'!$A$6:$N$2059,MATCH($B96,'Exhibitor entries'!$A$6:$A$2059,0),11),"")</f>
        <v>Grey Green</v>
      </c>
      <c r="F96" s="58" t="str">
        <f>IF($B96&gt;0,INDEX('Exhibitor entries'!$A$6:$N$2059,MATCH($B96,'Exhibitor entries'!$A$6:$A$2059,0),6),"")</f>
        <v>Cock</v>
      </c>
      <c r="G96" s="58" t="str">
        <f>IF($B96&gt;0,INDEX('Exhibitor entries'!$A$6:$N$2059,MATCH($B96,'Exhibitor entries'!$A$6:$A$2059,0),8),"")</f>
        <v>JL</v>
      </c>
      <c r="H96" s="58">
        <f>IF($B96&gt;0,INDEX('Exhibitor entries'!$A$6:$N$2059,MATCH($B96,'Exhibitor entries'!$A$6:$A$2059,0),9),"")</f>
        <v>66</v>
      </c>
      <c r="I96" s="58">
        <f>IF($B96&gt;0,INDEX('Exhibitor entries'!$A$6:$N$2059,MATCH($B96,'Exhibitor entries'!$A$6:$A$2059,0),10),"")</f>
        <v>2019</v>
      </c>
    </row>
    <row r="97" spans="1:9">
      <c r="A97" s="26" t="s">
        <v>587</v>
      </c>
      <c r="B97" s="59">
        <f>'SHOW REPORT FORM'!L11</f>
        <v>183</v>
      </c>
      <c r="C97" s="23"/>
      <c r="D97" s="23" t="str">
        <f>IF($B97&gt;0,INDEX('Exhibitor entries'!$A$6:$N$2059,MATCH($B97,'Exhibitor entries'!$A$6:$A$2059,0),2),"")</f>
        <v>Christina Hallock</v>
      </c>
      <c r="E97" s="23" t="str">
        <f>IF($B97&gt;0,INDEX('Exhibitor entries'!$A$6:$N$2059,MATCH($B97,'Exhibitor entries'!$A$6:$A$2059,0),11),"")</f>
        <v>Clearwing Cobalt</v>
      </c>
      <c r="F97" s="58" t="str">
        <f>IF($B97&gt;0,INDEX('Exhibitor entries'!$A$6:$N$2059,MATCH($B97,'Exhibitor entries'!$A$6:$A$2059,0),6),"")</f>
        <v>Cock</v>
      </c>
      <c r="G97" s="58" t="str">
        <f>IF($B97&gt;0,INDEX('Exhibitor entries'!$A$6:$N$2059,MATCH($B97,'Exhibitor entries'!$A$6:$A$2059,0),8),"")</f>
        <v>CLM</v>
      </c>
      <c r="H97" s="58">
        <f>IF($B97&gt;0,INDEX('Exhibitor entries'!$A$6:$N$2059,MATCH($B97,'Exhibitor entries'!$A$6:$A$2059,0),9),"")</f>
        <v>21</v>
      </c>
      <c r="I97" s="58">
        <f>IF($B97&gt;0,INDEX('Exhibitor entries'!$A$6:$N$2059,MATCH($B97,'Exhibitor entries'!$A$6:$A$2059,0),10),"")</f>
        <v>2018</v>
      </c>
    </row>
    <row r="98" spans="1:9">
      <c r="A98" s="26" t="s">
        <v>588</v>
      </c>
      <c r="B98" s="59">
        <f>'SHOW REPORT FORM'!L12</f>
        <v>213</v>
      </c>
      <c r="C98" s="23"/>
      <c r="D98" s="23" t="str">
        <f>IF($B98&gt;0,INDEX('Exhibitor entries'!$A$6:$N$2059,MATCH($B98,'Exhibitor entries'!$A$6:$A$2059,0),2),"")</f>
        <v>Debbie Grant</v>
      </c>
      <c r="E98" s="23" t="str">
        <f>IF($B98&gt;0,INDEX('Exhibitor entries'!$A$6:$N$2059,MATCH($B98,'Exhibitor entries'!$A$6:$A$2059,0),11),"")</f>
        <v>Sky</v>
      </c>
      <c r="F98" s="58" t="str">
        <f>IF($B98&gt;0,INDEX('Exhibitor entries'!$A$6:$N$2059,MATCH($B98,'Exhibitor entries'!$A$6:$A$2059,0),6),"")</f>
        <v>Cock</v>
      </c>
      <c r="G98" s="58" t="str">
        <f>IF($B98&gt;0,INDEX('Exhibitor entries'!$A$6:$N$2059,MATCH($B98,'Exhibitor entries'!$A$6:$A$2059,0),8),"")</f>
        <v>29D</v>
      </c>
      <c r="H98" s="58">
        <f>IF($B98&gt;0,INDEX('Exhibitor entries'!$A$6:$N$2059,MATCH($B98,'Exhibitor entries'!$A$6:$A$2059,0),9),"")</f>
        <v>10</v>
      </c>
      <c r="I98" s="58">
        <f>IF($B98&gt;0,INDEX('Exhibitor entries'!$A$6:$N$2059,MATCH($B98,'Exhibitor entries'!$A$6:$A$2059,0),10),"")</f>
        <v>2017</v>
      </c>
    </row>
    <row r="99" spans="1:9">
      <c r="A99" s="26" t="s">
        <v>589</v>
      </c>
      <c r="B99" s="59">
        <f>'SHOW REPORT FORM'!L13</f>
        <v>224</v>
      </c>
      <c r="C99" s="23"/>
      <c r="D99" s="23" t="str">
        <f>IF($B99&gt;0,INDEX('Exhibitor entries'!$A$6:$N$2059,MATCH($B99,'Exhibitor entries'!$A$6:$A$2059,0),2),"")</f>
        <v>Drew Angus</v>
      </c>
      <c r="E99" s="23" t="str">
        <f>IF($B99&gt;0,INDEX('Exhibitor entries'!$A$6:$N$2059,MATCH($B99,'Exhibitor entries'!$A$6:$A$2059,0),11),"")</f>
        <v>Opaline Green</v>
      </c>
      <c r="F99" s="58" t="str">
        <f>IF($B99&gt;0,INDEX('Exhibitor entries'!$A$6:$N$2059,MATCH($B99,'Exhibitor entries'!$A$6:$A$2059,0),6),"")</f>
        <v>Cock</v>
      </c>
      <c r="G99" s="58" t="str">
        <f>IF($B99&gt;0,INDEX('Exhibitor entries'!$A$6:$N$2059,MATCH($B99,'Exhibitor entries'!$A$6:$A$2059,0),8),"")</f>
        <v>DA</v>
      </c>
      <c r="H99" s="58">
        <f>IF($B99&gt;0,INDEX('Exhibitor entries'!$A$6:$N$2059,MATCH($B99,'Exhibitor entries'!$A$6:$A$2059,0),9),"")</f>
        <v>2</v>
      </c>
      <c r="I99" s="58">
        <f>IF($B99&gt;0,INDEX('Exhibitor entries'!$A$6:$N$2059,MATCH($B99,'Exhibitor entries'!$A$6:$A$2059,0),10),"")</f>
        <v>2019</v>
      </c>
    </row>
    <row r="100" spans="1:9">
      <c r="A100" s="26" t="s">
        <v>590</v>
      </c>
      <c r="B100" s="59">
        <f>'SHOW REPORT FORM'!L14</f>
        <v>225</v>
      </c>
      <c r="C100" s="23"/>
      <c r="D100" s="23" t="str">
        <f>IF($B100&gt;0,INDEX('Exhibitor entries'!$A$6:$N$2059,MATCH($B100,'Exhibitor entries'!$A$6:$A$2059,0),2),"")</f>
        <v>Drew Angus</v>
      </c>
      <c r="E100" s="23" t="str">
        <f>IF($B100&gt;0,INDEX('Exhibitor entries'!$A$6:$N$2059,MATCH($B100,'Exhibitor entries'!$A$6:$A$2059,0),11),"")</f>
        <v>Opaline Dark Green</v>
      </c>
      <c r="F100" s="58" t="str">
        <f>IF($B100&gt;0,INDEX('Exhibitor entries'!$A$6:$N$2059,MATCH($B100,'Exhibitor entries'!$A$6:$A$2059,0),6),"")</f>
        <v>Hen</v>
      </c>
      <c r="G100" s="58" t="str">
        <f>IF($B100&gt;0,INDEX('Exhibitor entries'!$A$6:$N$2059,MATCH($B100,'Exhibitor entries'!$A$6:$A$2059,0),8),"")</f>
        <v>DA</v>
      </c>
      <c r="H100" s="58">
        <f>IF($B100&gt;0,INDEX('Exhibitor entries'!$A$6:$N$2059,MATCH($B100,'Exhibitor entries'!$A$6:$A$2059,0),9),"")</f>
        <v>4</v>
      </c>
      <c r="I100" s="58">
        <f>IF($B100&gt;0,INDEX('Exhibitor entries'!$A$6:$N$2059,MATCH($B100,'Exhibitor entries'!$A$6:$A$2059,0),10),"")</f>
        <v>2020</v>
      </c>
    </row>
    <row r="101" spans="1:9">
      <c r="A101" s="26" t="s">
        <v>591</v>
      </c>
      <c r="B101" s="59">
        <f>'SHOW REPORT FORM'!L15</f>
        <v>229</v>
      </c>
      <c r="C101" s="23"/>
      <c r="D101" s="23" t="str">
        <f>IF($B101&gt;0,INDEX('Exhibitor entries'!$A$6:$N$2059,MATCH($B101,'Exhibitor entries'!$A$6:$A$2059,0),2),"")</f>
        <v>Brian Draxler</v>
      </c>
      <c r="E101" s="23" t="str">
        <f>IF($B101&gt;0,INDEX('Exhibitor entries'!$A$6:$N$2059,MATCH($B101,'Exhibitor entries'!$A$6:$A$2059,0),11),"")</f>
        <v>Cobalt</v>
      </c>
      <c r="F101" s="58" t="str">
        <f>IF($B101&gt;0,INDEX('Exhibitor entries'!$A$6:$N$2059,MATCH($B101,'Exhibitor entries'!$A$6:$A$2059,0),6),"")</f>
        <v>Cock</v>
      </c>
      <c r="G101" s="58" t="str">
        <f>IF($B101&gt;0,INDEX('Exhibitor entries'!$A$6:$N$2059,MATCH($B101,'Exhibitor entries'!$A$6:$A$2059,0),8),"")</f>
        <v>BTA</v>
      </c>
      <c r="H101" s="58">
        <f>IF($B101&gt;0,INDEX('Exhibitor entries'!$A$6:$N$2059,MATCH($B101,'Exhibitor entries'!$A$6:$A$2059,0),9),"")</f>
        <v>15</v>
      </c>
      <c r="I101" s="58">
        <f>IF($B101&gt;0,INDEX('Exhibitor entries'!$A$6:$N$2059,MATCH($B101,'Exhibitor entries'!$A$6:$A$2059,0),10),"")</f>
        <v>2020</v>
      </c>
    </row>
    <row r="102" spans="1:9">
      <c r="A102" s="26"/>
      <c r="B102" s="61"/>
      <c r="C102" s="23"/>
      <c r="D102" s="23"/>
      <c r="E102" s="23"/>
      <c r="F102" s="58"/>
      <c r="G102" s="58"/>
      <c r="H102" s="58"/>
      <c r="I102" s="58"/>
    </row>
    <row r="103" spans="1:9">
      <c r="A103" s="4"/>
      <c r="B103" s="57" t="s">
        <v>567</v>
      </c>
      <c r="C103" s="18"/>
      <c r="D103" s="4"/>
      <c r="E103" s="4"/>
      <c r="F103" s="19"/>
      <c r="G103" s="19"/>
      <c r="H103" s="19"/>
      <c r="I103" s="19"/>
    </row>
    <row r="104" spans="1:9">
      <c r="A104" s="23" t="s">
        <v>595</v>
      </c>
      <c r="B104" s="59">
        <f>'SHOW REPORT FORM'!K3</f>
        <v>0</v>
      </c>
      <c r="C104" s="23"/>
      <c r="D104" s="23" t="str">
        <f>IF($B104&gt;0,INDEX('Exhibitor entries'!$A$6:$N$2059,MATCH($B104,'Exhibitor entries'!$A$6:$A$2059,0),2),"")</f>
        <v/>
      </c>
      <c r="E104" s="23" t="str">
        <f>IF($B104&gt;0,INDEX('Exhibitor entries'!$A$6:$N$2059,MATCH($B104,'Exhibitor entries'!$A$6:$A$2059,0),11),"")</f>
        <v/>
      </c>
      <c r="F104" s="58" t="str">
        <f>IF($B104&gt;0,INDEX('Exhibitor entries'!$A$6:$N$2059,MATCH($B104,'Exhibitor entries'!$A$6:$A$2059,0),6),"")</f>
        <v/>
      </c>
      <c r="G104" s="58" t="str">
        <f>IF($B104&gt;0,INDEX('Exhibitor entries'!$A$6:$N$2059,MATCH($B104,'Exhibitor entries'!$A$6:$A$2059,0),8),"")</f>
        <v/>
      </c>
      <c r="H104" s="58" t="str">
        <f>IF($B104&gt;0,INDEX('Exhibitor entries'!$A$6:$N$2059,MATCH($B104,'Exhibitor entries'!$A$6:$A$2059,0),9),"")</f>
        <v/>
      </c>
      <c r="I104" s="58" t="str">
        <f>IF($B104&gt;0,INDEX('Exhibitor entries'!$A$6:$N$2059,MATCH($B104,'Exhibitor entries'!$A$6:$A$2059,0),10),"")</f>
        <v/>
      </c>
    </row>
    <row r="105" spans="1:9">
      <c r="A105" s="26" t="s">
        <v>533</v>
      </c>
      <c r="B105" s="59">
        <f>'SHOW REPORT FORM'!K4</f>
        <v>0</v>
      </c>
      <c r="C105" s="23"/>
      <c r="D105" s="23" t="str">
        <f>IF($B105&gt;0,INDEX('Exhibitor entries'!$A$6:$N$2059,MATCH($B105,'Exhibitor entries'!$A$6:$A$2059,0),2),"")</f>
        <v/>
      </c>
      <c r="E105" s="23" t="str">
        <f>IF($B105&gt;0,INDEX('Exhibitor entries'!$A$6:$N$2059,MATCH($B105,'Exhibitor entries'!$A$6:$A$2059,0),11),"")</f>
        <v/>
      </c>
      <c r="F105" s="58" t="str">
        <f>IF($B105&gt;0,INDEX('Exhibitor entries'!$A$6:$N$2059,MATCH($B105,'Exhibitor entries'!$A$6:$A$2059,0),6),"")</f>
        <v/>
      </c>
      <c r="G105" s="58" t="str">
        <f>IF($B105&gt;0,INDEX('Exhibitor entries'!$A$6:$N$2059,MATCH($B105,'Exhibitor entries'!$A$6:$A$2059,0),8),"")</f>
        <v/>
      </c>
      <c r="H105" s="58" t="str">
        <f>IF($B105&gt;0,INDEX('Exhibitor entries'!$A$6:$N$2059,MATCH($B105,'Exhibitor entries'!$A$6:$A$2059,0),9),"")</f>
        <v/>
      </c>
      <c r="I105" s="58" t="str">
        <f>IF($B105&gt;0,INDEX('Exhibitor entries'!$A$6:$N$2059,MATCH($B105,'Exhibitor entries'!$A$6:$A$2059,0),10),"")</f>
        <v/>
      </c>
    </row>
    <row r="106" spans="1:9">
      <c r="A106" s="26" t="s">
        <v>535</v>
      </c>
      <c r="B106" s="59">
        <f>'SHOW REPORT FORM'!K5</f>
        <v>0</v>
      </c>
      <c r="C106" s="23"/>
      <c r="D106" s="23" t="str">
        <f>IF($B106&gt;0,INDEX('Exhibitor entries'!$A$6:$N$2059,MATCH($B106,'Exhibitor entries'!$A$6:$A$2059,0),2),"")</f>
        <v/>
      </c>
      <c r="E106" s="23" t="str">
        <f>IF($B106&gt;0,INDEX('Exhibitor entries'!$A$6:$N$2059,MATCH($B106,'Exhibitor entries'!$A$6:$A$2059,0),11),"")</f>
        <v/>
      </c>
      <c r="F106" s="58" t="str">
        <f>IF($B106&gt;0,INDEX('Exhibitor entries'!$A$6:$N$2059,MATCH($B106,'Exhibitor entries'!$A$6:$A$2059,0),6),"")</f>
        <v/>
      </c>
      <c r="G106" s="58" t="str">
        <f>IF($B106&gt;0,INDEX('Exhibitor entries'!$A$6:$N$2059,MATCH($B106,'Exhibitor entries'!$A$6:$A$2059,0),8),"")</f>
        <v/>
      </c>
      <c r="H106" s="58" t="str">
        <f>IF($B106&gt;0,INDEX('Exhibitor entries'!$A$6:$N$2059,MATCH($B106,'Exhibitor entries'!$A$6:$A$2059,0),9),"")</f>
        <v/>
      </c>
      <c r="I106" s="58" t="str">
        <f>IF($B106&gt;0,INDEX('Exhibitor entries'!$A$6:$N$2059,MATCH($B106,'Exhibitor entries'!$A$6:$A$2059,0),10),"")</f>
        <v/>
      </c>
    </row>
    <row r="107" spans="1:9">
      <c r="A107" s="26" t="s">
        <v>594</v>
      </c>
      <c r="B107" s="59">
        <f>'SHOW REPORT FORM'!K6</f>
        <v>0</v>
      </c>
      <c r="C107" s="23"/>
      <c r="D107" s="23" t="str">
        <f>IF($B107&gt;0,INDEX('Exhibitor entries'!$A$6:$N$2059,MATCH($B107,'Exhibitor entries'!$A$6:$A$2059,0),2),"")</f>
        <v/>
      </c>
      <c r="E107" s="23" t="str">
        <f>IF($B107&gt;0,INDEX('Exhibitor entries'!$A$6:$N$2059,MATCH($B107,'Exhibitor entries'!$A$6:$A$2059,0),11),"")</f>
        <v/>
      </c>
      <c r="F107" s="58" t="str">
        <f>IF($B107&gt;0,INDEX('Exhibitor entries'!$A$6:$N$2059,MATCH($B107,'Exhibitor entries'!$A$6:$A$2059,0),6),"")</f>
        <v/>
      </c>
      <c r="G107" s="58" t="str">
        <f>IF($B107&gt;0,INDEX('Exhibitor entries'!$A$6:$N$2059,MATCH($B107,'Exhibitor entries'!$A$6:$A$2059,0),8),"")</f>
        <v/>
      </c>
      <c r="H107" s="58" t="str">
        <f>IF($B107&gt;0,INDEX('Exhibitor entries'!$A$6:$N$2059,MATCH($B107,'Exhibitor entries'!$A$6:$A$2059,0),9),"")</f>
        <v/>
      </c>
      <c r="I107" s="58" t="str">
        <f>IF($B107&gt;0,INDEX('Exhibitor entries'!$A$6:$N$2059,MATCH($B107,'Exhibitor entries'!$A$6:$A$2059,0),10),"")</f>
        <v/>
      </c>
    </row>
    <row r="108" spans="1:9">
      <c r="A108" s="26" t="s">
        <v>583</v>
      </c>
      <c r="B108" s="59">
        <f>'SHOW REPORT FORM'!K7</f>
        <v>0</v>
      </c>
      <c r="C108" s="23"/>
      <c r="D108" s="23" t="str">
        <f>IF($B108&gt;0,INDEX('Exhibitor entries'!$A$6:$N$2059,MATCH($B108,'Exhibitor entries'!$A$6:$A$2059,0),2),"")</f>
        <v/>
      </c>
      <c r="E108" s="23" t="str">
        <f>IF($B108&gt;0,INDEX('Exhibitor entries'!$A$6:$N$2059,MATCH($B108,'Exhibitor entries'!$A$6:$A$2059,0),11),"")</f>
        <v/>
      </c>
      <c r="F108" s="58" t="str">
        <f>IF($B108&gt;0,INDEX('Exhibitor entries'!$A$6:$N$2059,MATCH($B108,'Exhibitor entries'!$A$6:$A$2059,0),6),"")</f>
        <v/>
      </c>
      <c r="G108" s="58" t="str">
        <f>IF($B108&gt;0,INDEX('Exhibitor entries'!$A$6:$N$2059,MATCH($B108,'Exhibitor entries'!$A$6:$A$2059,0),8),"")</f>
        <v/>
      </c>
      <c r="H108" s="58" t="str">
        <f>IF($B108&gt;0,INDEX('Exhibitor entries'!$A$6:$N$2059,MATCH($B108,'Exhibitor entries'!$A$6:$A$2059,0),9),"")</f>
        <v/>
      </c>
      <c r="I108" s="58" t="str">
        <f>IF($B108&gt;0,INDEX('Exhibitor entries'!$A$6:$N$2059,MATCH($B108,'Exhibitor entries'!$A$6:$A$2059,0),10),"")</f>
        <v/>
      </c>
    </row>
    <row r="109" spans="1:9">
      <c r="A109" s="26" t="s">
        <v>584</v>
      </c>
      <c r="B109" s="59">
        <f>'SHOW REPORT FORM'!K8</f>
        <v>0</v>
      </c>
      <c r="C109" s="23"/>
      <c r="D109" s="23" t="str">
        <f>IF($B109&gt;0,INDEX('Exhibitor entries'!$A$6:$N$2059,MATCH($B109,'Exhibitor entries'!$A$6:$A$2059,0),2),"")</f>
        <v/>
      </c>
      <c r="E109" s="23" t="str">
        <f>IF($B109&gt;0,INDEX('Exhibitor entries'!$A$6:$N$2059,MATCH($B109,'Exhibitor entries'!$A$6:$A$2059,0),11),"")</f>
        <v/>
      </c>
      <c r="F109" s="58" t="str">
        <f>IF($B109&gt;0,INDEX('Exhibitor entries'!$A$6:$N$2059,MATCH($B109,'Exhibitor entries'!$A$6:$A$2059,0),6),"")</f>
        <v/>
      </c>
      <c r="G109" s="58" t="str">
        <f>IF($B109&gt;0,INDEX('Exhibitor entries'!$A$6:$N$2059,MATCH($B109,'Exhibitor entries'!$A$6:$A$2059,0),8),"")</f>
        <v/>
      </c>
      <c r="H109" s="58" t="str">
        <f>IF($B109&gt;0,INDEX('Exhibitor entries'!$A$6:$N$2059,MATCH($B109,'Exhibitor entries'!$A$6:$A$2059,0),9),"")</f>
        <v/>
      </c>
      <c r="I109" s="58" t="str">
        <f>IF($B109&gt;0,INDEX('Exhibitor entries'!$A$6:$N$2059,MATCH($B109,'Exhibitor entries'!$A$6:$A$2059,0),10),"")</f>
        <v/>
      </c>
    </row>
    <row r="110" spans="1:9">
      <c r="A110" s="26" t="s">
        <v>585</v>
      </c>
      <c r="B110" s="59">
        <f>'SHOW REPORT FORM'!K9</f>
        <v>0</v>
      </c>
      <c r="C110" s="23"/>
      <c r="D110" s="23" t="str">
        <f>IF($B110&gt;0,INDEX('Exhibitor entries'!$A$6:$N$2059,MATCH($B110,'Exhibitor entries'!$A$6:$A$2059,0),2),"")</f>
        <v/>
      </c>
      <c r="E110" s="23" t="str">
        <f>IF($B110&gt;0,INDEX('Exhibitor entries'!$A$6:$N$2059,MATCH($B110,'Exhibitor entries'!$A$6:$A$2059,0),11),"")</f>
        <v/>
      </c>
      <c r="F110" s="58" t="str">
        <f>IF($B110&gt;0,INDEX('Exhibitor entries'!$A$6:$N$2059,MATCH($B110,'Exhibitor entries'!$A$6:$A$2059,0),6),"")</f>
        <v/>
      </c>
      <c r="G110" s="58" t="str">
        <f>IF($B110&gt;0,INDEX('Exhibitor entries'!$A$6:$N$2059,MATCH($B110,'Exhibitor entries'!$A$6:$A$2059,0),8),"")</f>
        <v/>
      </c>
      <c r="H110" s="58" t="str">
        <f>IF($B110&gt;0,INDEX('Exhibitor entries'!$A$6:$N$2059,MATCH($B110,'Exhibitor entries'!$A$6:$A$2059,0),9),"")</f>
        <v/>
      </c>
      <c r="I110" s="58" t="str">
        <f>IF($B110&gt;0,INDEX('Exhibitor entries'!$A$6:$N$2059,MATCH($B110,'Exhibitor entries'!$A$6:$A$2059,0),10),"")</f>
        <v/>
      </c>
    </row>
    <row r="111" spans="1:9">
      <c r="A111" s="26" t="s">
        <v>586</v>
      </c>
      <c r="B111" s="59">
        <f>'SHOW REPORT FORM'!K10</f>
        <v>0</v>
      </c>
      <c r="C111" s="23"/>
      <c r="D111" s="23" t="str">
        <f>IF($B111&gt;0,INDEX('Exhibitor entries'!$A$6:$N$2059,MATCH($B111,'Exhibitor entries'!$A$6:$A$2059,0),2),"")</f>
        <v/>
      </c>
      <c r="E111" s="23" t="str">
        <f>IF($B111&gt;0,INDEX('Exhibitor entries'!$A$6:$N$2059,MATCH($B111,'Exhibitor entries'!$A$6:$A$2059,0),11),"")</f>
        <v/>
      </c>
      <c r="F111" s="58" t="str">
        <f>IF($B111&gt;0,INDEX('Exhibitor entries'!$A$6:$N$2059,MATCH($B111,'Exhibitor entries'!$A$6:$A$2059,0),6),"")</f>
        <v/>
      </c>
      <c r="G111" s="58" t="str">
        <f>IF($B111&gt;0,INDEX('Exhibitor entries'!$A$6:$N$2059,MATCH($B111,'Exhibitor entries'!$A$6:$A$2059,0),8),"")</f>
        <v/>
      </c>
      <c r="H111" s="58" t="str">
        <f>IF($B111&gt;0,INDEX('Exhibitor entries'!$A$6:$N$2059,MATCH($B111,'Exhibitor entries'!$A$6:$A$2059,0),9),"")</f>
        <v/>
      </c>
      <c r="I111" s="58" t="str">
        <f>IF($B111&gt;0,INDEX('Exhibitor entries'!$A$6:$N$2059,MATCH($B111,'Exhibitor entries'!$A$6:$A$2059,0),10),"")</f>
        <v/>
      </c>
    </row>
    <row r="112" spans="1:9">
      <c r="A112" s="26" t="s">
        <v>587</v>
      </c>
      <c r="B112" s="59">
        <f>'SHOW REPORT FORM'!K11</f>
        <v>0</v>
      </c>
      <c r="C112" s="23"/>
      <c r="D112" s="23" t="str">
        <f>IF($B112&gt;0,INDEX('Exhibitor entries'!$A$6:$N$2059,MATCH($B112,'Exhibitor entries'!$A$6:$A$2059,0),2),"")</f>
        <v/>
      </c>
      <c r="E112" s="23" t="str">
        <f>IF($B112&gt;0,INDEX('Exhibitor entries'!$A$6:$N$2059,MATCH($B112,'Exhibitor entries'!$A$6:$A$2059,0),11),"")</f>
        <v/>
      </c>
      <c r="F112" s="58" t="str">
        <f>IF($B112&gt;0,INDEX('Exhibitor entries'!$A$6:$N$2059,MATCH($B112,'Exhibitor entries'!$A$6:$A$2059,0),6),"")</f>
        <v/>
      </c>
      <c r="G112" s="58" t="str">
        <f>IF($B112&gt;0,INDEX('Exhibitor entries'!$A$6:$N$2059,MATCH($B112,'Exhibitor entries'!$A$6:$A$2059,0),8),"")</f>
        <v/>
      </c>
      <c r="H112" s="58" t="str">
        <f>IF($B112&gt;0,INDEX('Exhibitor entries'!$A$6:$N$2059,MATCH($B112,'Exhibitor entries'!$A$6:$A$2059,0),9),"")</f>
        <v/>
      </c>
      <c r="I112" s="58" t="str">
        <f>IF($B112&gt;0,INDEX('Exhibitor entries'!$A$6:$N$2059,MATCH($B112,'Exhibitor entries'!$A$6:$A$2059,0),10),"")</f>
        <v/>
      </c>
    </row>
    <row r="113" spans="1:9">
      <c r="A113" s="26" t="s">
        <v>588</v>
      </c>
      <c r="B113" s="59">
        <f>'SHOW REPORT FORM'!K12</f>
        <v>0</v>
      </c>
      <c r="C113" s="23"/>
      <c r="D113" s="23" t="str">
        <f>IF($B113&gt;0,INDEX('Exhibitor entries'!$A$6:$N$2059,MATCH($B113,'Exhibitor entries'!$A$6:$A$2059,0),2),"")</f>
        <v/>
      </c>
      <c r="E113" s="23" t="str">
        <f>IF($B113&gt;0,INDEX('Exhibitor entries'!$A$6:$N$2059,MATCH($B113,'Exhibitor entries'!$A$6:$A$2059,0),11),"")</f>
        <v/>
      </c>
      <c r="F113" s="58" t="str">
        <f>IF($B113&gt;0,INDEX('Exhibitor entries'!$A$6:$N$2059,MATCH($B113,'Exhibitor entries'!$A$6:$A$2059,0),6),"")</f>
        <v/>
      </c>
      <c r="G113" s="58" t="str">
        <f>IF($B113&gt;0,INDEX('Exhibitor entries'!$A$6:$N$2059,MATCH($B113,'Exhibitor entries'!$A$6:$A$2059,0),8),"")</f>
        <v/>
      </c>
      <c r="H113" s="58" t="str">
        <f>IF($B113&gt;0,INDEX('Exhibitor entries'!$A$6:$N$2059,MATCH($B113,'Exhibitor entries'!$A$6:$A$2059,0),9),"")</f>
        <v/>
      </c>
      <c r="I113" s="58" t="str">
        <f>IF($B113&gt;0,INDEX('Exhibitor entries'!$A$6:$N$2059,MATCH($B113,'Exhibitor entries'!$A$6:$A$2059,0),10),"")</f>
        <v/>
      </c>
    </row>
    <row r="114" spans="1:9">
      <c r="A114" s="26" t="s">
        <v>589</v>
      </c>
      <c r="B114" s="59">
        <f>'SHOW REPORT FORM'!K13</f>
        <v>0</v>
      </c>
      <c r="C114" s="23"/>
      <c r="D114" s="23" t="str">
        <f>IF($B114&gt;0,INDEX('Exhibitor entries'!$A$6:$N$2059,MATCH($B114,'Exhibitor entries'!$A$6:$A$2059,0),2),"")</f>
        <v/>
      </c>
      <c r="E114" s="23" t="str">
        <f>IF($B114&gt;0,INDEX('Exhibitor entries'!$A$6:$N$2059,MATCH($B114,'Exhibitor entries'!$A$6:$A$2059,0),11),"")</f>
        <v/>
      </c>
      <c r="F114" s="58" t="str">
        <f>IF($B114&gt;0,INDEX('Exhibitor entries'!$A$6:$N$2059,MATCH($B114,'Exhibitor entries'!$A$6:$A$2059,0),6),"")</f>
        <v/>
      </c>
      <c r="G114" s="58" t="str">
        <f>IF($B114&gt;0,INDEX('Exhibitor entries'!$A$6:$N$2059,MATCH($B114,'Exhibitor entries'!$A$6:$A$2059,0),8),"")</f>
        <v/>
      </c>
      <c r="H114" s="58" t="str">
        <f>IF($B114&gt;0,INDEX('Exhibitor entries'!$A$6:$N$2059,MATCH($B114,'Exhibitor entries'!$A$6:$A$2059,0),9),"")</f>
        <v/>
      </c>
      <c r="I114" s="58" t="str">
        <f>IF($B114&gt;0,INDEX('Exhibitor entries'!$A$6:$N$2059,MATCH($B114,'Exhibitor entries'!$A$6:$A$2059,0),10),"")</f>
        <v/>
      </c>
    </row>
    <row r="115" spans="1:9">
      <c r="A115" s="26" t="s">
        <v>590</v>
      </c>
      <c r="B115" s="59">
        <f>'SHOW REPORT FORM'!K14</f>
        <v>0</v>
      </c>
      <c r="C115" s="23"/>
      <c r="D115" s="23" t="str">
        <f>IF($B115&gt;0,INDEX('Exhibitor entries'!$A$6:$N$2059,MATCH($B115,'Exhibitor entries'!$A$6:$A$2059,0),2),"")</f>
        <v/>
      </c>
      <c r="E115" s="23" t="str">
        <f>IF($B115&gt;0,INDEX('Exhibitor entries'!$A$6:$N$2059,MATCH($B115,'Exhibitor entries'!$A$6:$A$2059,0),11),"")</f>
        <v/>
      </c>
      <c r="F115" s="58" t="str">
        <f>IF($B115&gt;0,INDEX('Exhibitor entries'!$A$6:$N$2059,MATCH($B115,'Exhibitor entries'!$A$6:$A$2059,0),6),"")</f>
        <v/>
      </c>
      <c r="G115" s="58" t="str">
        <f>IF($B115&gt;0,INDEX('Exhibitor entries'!$A$6:$N$2059,MATCH($B115,'Exhibitor entries'!$A$6:$A$2059,0),8),"")</f>
        <v/>
      </c>
      <c r="H115" s="58" t="str">
        <f>IF($B115&gt;0,INDEX('Exhibitor entries'!$A$6:$N$2059,MATCH($B115,'Exhibitor entries'!$A$6:$A$2059,0),9),"")</f>
        <v/>
      </c>
      <c r="I115" s="58" t="str">
        <f>IF($B115&gt;0,INDEX('Exhibitor entries'!$A$6:$N$2059,MATCH($B115,'Exhibitor entries'!$A$6:$A$2059,0),10),"")</f>
        <v/>
      </c>
    </row>
    <row r="116" spans="1:9">
      <c r="A116" s="26" t="s">
        <v>591</v>
      </c>
      <c r="B116" s="59">
        <f>'SHOW REPORT FORM'!K15</f>
        <v>0</v>
      </c>
      <c r="C116" s="23"/>
      <c r="D116" s="23" t="str">
        <f>IF($B116&gt;0,INDEX('Exhibitor entries'!$A$6:$N$2059,MATCH($B116,'Exhibitor entries'!$A$6:$A$2059,0),2),"")</f>
        <v/>
      </c>
      <c r="E116" s="23" t="str">
        <f>IF($B116&gt;0,INDEX('Exhibitor entries'!$A$6:$N$2059,MATCH($B116,'Exhibitor entries'!$A$6:$A$2059,0),11),"")</f>
        <v/>
      </c>
      <c r="F116" s="58" t="str">
        <f>IF($B116&gt;0,INDEX('Exhibitor entries'!$A$6:$N$2059,MATCH($B116,'Exhibitor entries'!$A$6:$A$2059,0),6),"")</f>
        <v/>
      </c>
      <c r="G116" s="58" t="str">
        <f>IF($B116&gt;0,INDEX('Exhibitor entries'!$A$6:$N$2059,MATCH($B116,'Exhibitor entries'!$A$6:$A$2059,0),8),"")</f>
        <v/>
      </c>
      <c r="H116" s="58" t="str">
        <f>IF($B116&gt;0,INDEX('Exhibitor entries'!$A$6:$N$2059,MATCH($B116,'Exhibitor entries'!$A$6:$A$2059,0),9),"")</f>
        <v/>
      </c>
      <c r="I116" s="58" t="str">
        <f>IF($B116&gt;0,INDEX('Exhibitor entries'!$A$6:$N$2059,MATCH($B116,'Exhibitor entries'!$A$6:$A$2059,0),10),"")</f>
        <v/>
      </c>
    </row>
    <row r="117" spans="1:9">
      <c r="A117" s="26"/>
      <c r="B117" s="23"/>
      <c r="C117" s="23"/>
      <c r="D117" s="23"/>
      <c r="E117" s="23"/>
      <c r="F117" s="58"/>
      <c r="G117" s="58"/>
      <c r="H117" s="58"/>
      <c r="I117" s="58"/>
    </row>
    <row r="118" ht="15.75" spans="1:9">
      <c r="A118" s="4"/>
      <c r="B118" s="18"/>
      <c r="C118" s="18"/>
      <c r="D118" s="22" t="s">
        <v>596</v>
      </c>
      <c r="E118" s="22"/>
      <c r="F118" s="19"/>
      <c r="G118" s="21" t="s">
        <v>552</v>
      </c>
      <c r="H118" s="21"/>
      <c r="I118" s="21" t="s">
        <v>597</v>
      </c>
    </row>
    <row r="119" spans="1:9">
      <c r="A119" s="4"/>
      <c r="B119" s="18"/>
      <c r="C119" s="18"/>
      <c r="D119" s="58" t="s">
        <v>554</v>
      </c>
      <c r="E119" s="58"/>
      <c r="F119" s="19"/>
      <c r="G119" s="19"/>
      <c r="H119" s="19"/>
      <c r="I119" s="60" t="s">
        <v>555</v>
      </c>
    </row>
    <row r="120" spans="1:9">
      <c r="A120" s="4"/>
      <c r="B120" s="18"/>
      <c r="C120" s="18"/>
      <c r="D120" s="23"/>
      <c r="E120" s="23"/>
      <c r="F120" s="58"/>
      <c r="G120" s="58"/>
      <c r="H120" s="58"/>
      <c r="I120" s="58"/>
    </row>
    <row r="121" spans="1:9">
      <c r="A121" s="23"/>
      <c r="B121" s="23"/>
      <c r="C121" s="23"/>
      <c r="D121" s="23"/>
      <c r="E121" s="23"/>
      <c r="F121" s="58"/>
      <c r="G121" s="58"/>
      <c r="H121" s="58"/>
      <c r="I121" s="58"/>
    </row>
    <row r="122" spans="1:11">
      <c r="A122" s="26"/>
      <c r="B122" s="16" t="s">
        <v>598</v>
      </c>
      <c r="C122" s="57" t="s">
        <v>567</v>
      </c>
      <c r="D122" s="23" t="s">
        <v>365</v>
      </c>
      <c r="E122" s="23" t="s">
        <v>374</v>
      </c>
      <c r="F122" s="58" t="s">
        <v>369</v>
      </c>
      <c r="G122" s="58" t="s">
        <v>363</v>
      </c>
      <c r="H122" s="58"/>
      <c r="I122" s="58" t="s">
        <v>373</v>
      </c>
      <c r="J122" s="63" t="s">
        <v>599</v>
      </c>
      <c r="K122" s="63" t="s">
        <v>600</v>
      </c>
    </row>
    <row r="123" spans="1:11">
      <c r="A123" s="18" t="s">
        <v>601</v>
      </c>
      <c r="B123" s="18"/>
      <c r="C123" s="18"/>
      <c r="D123" s="4"/>
      <c r="E123" s="4"/>
      <c r="F123" s="19"/>
      <c r="G123" s="19"/>
      <c r="H123" s="19"/>
      <c r="I123" s="19"/>
      <c r="J123" s="63"/>
      <c r="K123" s="63"/>
    </row>
    <row r="124" spans="1:11">
      <c r="A124" s="62" t="str">
        <f>VLOOKUP($B124,SECTIONS!$A$6:$B$44,2,FALSE)</f>
        <v>Light Green</v>
      </c>
      <c r="B124" s="26">
        <v>1</v>
      </c>
      <c r="C124" s="59">
        <f ca="1">INDIRECT(ADDRESS(($B124-1)*10+2,7,1,1,"SHOW REPORT FORM"))</f>
        <v>400</v>
      </c>
      <c r="D124" s="23" t="str">
        <f ca="1">IF($C124&gt;0,INDEX('Exhibitor entries'!$A$6:$N$2059,MATCH($C124,'Exhibitor entries'!$A$6:$A$2059,0),2),"")</f>
        <v>Richard Werner</v>
      </c>
      <c r="E124" s="23" t="str">
        <f ca="1">IF($C124&gt;0,INDEX('Exhibitor entries'!$A$6:$N$2059,MATCH($C124,'Exhibitor entries'!$A$6:$A$2059,0),11),"")</f>
        <v>Light Green</v>
      </c>
      <c r="F124" s="58" t="str">
        <f ca="1">IF($C124&gt;0,INDEX('Exhibitor entries'!$A$6:$N$2059,MATCH($C124,'Exhibitor entries'!$A$6:$A$2059,0),6),"")</f>
        <v>Cock</v>
      </c>
      <c r="G124" s="58" t="str">
        <f ca="1">IF($C124&gt;0,INDEX('Exhibitor entries'!$A$6:$N$2059,MATCH($C124,'Exhibitor entries'!$A$6:$A$2059,0),8),"")</f>
        <v>REW</v>
      </c>
      <c r="H124" s="58">
        <f ca="1">IF($C124&gt;0,INDEX('Exhibitor entries'!$A$6:$N$2059,MATCH($C124,'Exhibitor entries'!$A$6:$A$2059,0),9),"")</f>
        <v>46</v>
      </c>
      <c r="I124" s="58">
        <f ca="1">IF($C124&gt;0,INDEX('Exhibitor entries'!$A$6:$N$2059,MATCH($C124,'Exhibitor entries'!$A$6:$A$2059,0),10),"")</f>
        <v>2017</v>
      </c>
      <c r="J124" s="63">
        <f>LOOKUP($B124,'COMPOSITE FORM'!$A$4:$A$41,'COMPOSITE FORM'!$M$4:$M$41)</f>
        <v>19</v>
      </c>
      <c r="K124" s="63">
        <f>LOOKUP($B124,'COMPOSITE FORM'!$A$4:$A$41,'COMPOSITE FORM'!$N$4:$N$41)</f>
        <v>12</v>
      </c>
    </row>
    <row r="125" spans="1:11">
      <c r="A125" s="62" t="str">
        <f>VLOOKUP($B125,SECTIONS!$A$6:$B$44,2,FALSE)</f>
        <v>Dark Green</v>
      </c>
      <c r="B125" s="26">
        <v>2</v>
      </c>
      <c r="C125" s="59">
        <f ca="1" t="shared" ref="C125:C146" si="0">INDIRECT(ADDRESS(($B125-1)*10+2,7,1,1,"SHOW REPORT FORM"))</f>
        <v>468</v>
      </c>
      <c r="D125" s="23" t="str">
        <f ca="1">IF($C125&gt;0,INDEX('Exhibitor entries'!$A$6:$N$2059,MATCH($C125,'Exhibitor entries'!$A$6:$A$2059,0),2),"")</f>
        <v>Chuck Romano</v>
      </c>
      <c r="E125" s="23" t="str">
        <f ca="1">IF($C125&gt;0,INDEX('Exhibitor entries'!$A$6:$N$2059,MATCH($C125,'Exhibitor entries'!$A$6:$A$2059,0),11),"")</f>
        <v>Dark Green</v>
      </c>
      <c r="F125" s="58" t="str">
        <f ca="1">IF($C125&gt;0,INDEX('Exhibitor entries'!$A$6:$N$2059,MATCH($C125,'Exhibitor entries'!$A$6:$A$2059,0),6),"")</f>
        <v>Cock</v>
      </c>
      <c r="G125" s="58" t="str">
        <f ca="1">IF($C125&gt;0,INDEX('Exhibitor entries'!$A$6:$N$2059,MATCH($C125,'Exhibitor entries'!$A$6:$A$2059,0),8),"")</f>
        <v>CVR</v>
      </c>
      <c r="H125" s="58">
        <f ca="1">IF($C125&gt;0,INDEX('Exhibitor entries'!$A$6:$N$2059,MATCH($C125,'Exhibitor entries'!$A$6:$A$2059,0),9),"")</f>
        <v>848</v>
      </c>
      <c r="I125" s="58">
        <f ca="1">IF($C125&gt;0,INDEX('Exhibitor entries'!$A$6:$N$2059,MATCH($C125,'Exhibitor entries'!$A$6:$A$2059,0),10),"")</f>
        <v>2018</v>
      </c>
      <c r="J125" s="63">
        <f>LOOKUP($B125,'COMPOSITE FORM'!$A$4:$A$41,'COMPOSITE FORM'!$M$4:$M$41)</f>
        <v>4</v>
      </c>
      <c r="K125" s="63">
        <f>LOOKUP($B125,'COMPOSITE FORM'!$A$4:$A$41,'COMPOSITE FORM'!$N$4:$N$41)</f>
        <v>3</v>
      </c>
    </row>
    <row r="126" spans="1:11">
      <c r="A126" s="62" t="str">
        <f>VLOOKUP($B126,SECTIONS!$A$6:$B$44,2,FALSE)</f>
        <v>Sky</v>
      </c>
      <c r="B126" s="26">
        <v>3</v>
      </c>
      <c r="C126" s="59">
        <f ca="1" t="shared" si="0"/>
        <v>406</v>
      </c>
      <c r="D126" s="23" t="str">
        <f ca="1">IF($C126&gt;0,INDEX('Exhibitor entries'!$A$6:$N$2059,MATCH($C126,'Exhibitor entries'!$A$6:$A$2059,0),2),"")</f>
        <v>Richard Werner</v>
      </c>
      <c r="E126" s="23" t="str">
        <f ca="1">IF($C126&gt;0,INDEX('Exhibitor entries'!$A$6:$N$2059,MATCH($C126,'Exhibitor entries'!$A$6:$A$2059,0),11),"")</f>
        <v>Sky</v>
      </c>
      <c r="F126" s="58" t="str">
        <f ca="1">IF($C126&gt;0,INDEX('Exhibitor entries'!$A$6:$N$2059,MATCH($C126,'Exhibitor entries'!$A$6:$A$2059,0),6),"")</f>
        <v>Cock</v>
      </c>
      <c r="G126" s="58" t="str">
        <f ca="1">IF($C126&gt;0,INDEX('Exhibitor entries'!$A$6:$N$2059,MATCH($C126,'Exhibitor entries'!$A$6:$A$2059,0),8),"")</f>
        <v>13R</v>
      </c>
      <c r="H126" s="58">
        <f ca="1">IF($C126&gt;0,INDEX('Exhibitor entries'!$A$6:$N$2059,MATCH($C126,'Exhibitor entries'!$A$6:$A$2059,0),9),"")</f>
        <v>16</v>
      </c>
      <c r="I126" s="58">
        <f ca="1">IF($C126&gt;0,INDEX('Exhibitor entries'!$A$6:$N$2059,MATCH($C126,'Exhibitor entries'!$A$6:$A$2059,0),10),"")</f>
        <v>2020</v>
      </c>
      <c r="J126" s="63">
        <f>LOOKUP($B126,'COMPOSITE FORM'!$A$4:$A$41,'COMPOSITE FORM'!$M$4:$M$41)</f>
        <v>27</v>
      </c>
      <c r="K126" s="63">
        <f>LOOKUP($B126,'COMPOSITE FORM'!$A$4:$A$41,'COMPOSITE FORM'!$N$4:$N$41)</f>
        <v>13</v>
      </c>
    </row>
    <row r="127" spans="1:11">
      <c r="A127" s="62" t="str">
        <f>VLOOKUP($B127,SECTIONS!$A$6:$B$44,2,FALSE)</f>
        <v>Cobalt</v>
      </c>
      <c r="B127" s="26">
        <v>4</v>
      </c>
      <c r="C127" s="59">
        <f ca="1" t="shared" si="0"/>
        <v>229</v>
      </c>
      <c r="D127" s="23" t="str">
        <f ca="1">IF($C127&gt;0,INDEX('Exhibitor entries'!$A$6:$N$2059,MATCH($C127,'Exhibitor entries'!$A$6:$A$2059,0),2),"")</f>
        <v>Brian Draxler</v>
      </c>
      <c r="E127" s="23" t="str">
        <f ca="1">IF($C127&gt;0,INDEX('Exhibitor entries'!$A$6:$N$2059,MATCH($C127,'Exhibitor entries'!$A$6:$A$2059,0),11),"")</f>
        <v>Cobalt</v>
      </c>
      <c r="F127" s="58" t="str">
        <f ca="1">IF($C127&gt;0,INDEX('Exhibitor entries'!$A$6:$N$2059,MATCH($C127,'Exhibitor entries'!$A$6:$A$2059,0),6),"")</f>
        <v>Cock</v>
      </c>
      <c r="G127" s="58" t="str">
        <f ca="1">IF($C127&gt;0,INDEX('Exhibitor entries'!$A$6:$N$2059,MATCH($C127,'Exhibitor entries'!$A$6:$A$2059,0),8),"")</f>
        <v>BTA</v>
      </c>
      <c r="H127" s="58">
        <f ca="1">IF($C127&gt;0,INDEX('Exhibitor entries'!$A$6:$N$2059,MATCH($C127,'Exhibitor entries'!$A$6:$A$2059,0),9),"")</f>
        <v>15</v>
      </c>
      <c r="I127" s="58">
        <f ca="1">IF($C127&gt;0,INDEX('Exhibitor entries'!$A$6:$N$2059,MATCH($C127,'Exhibitor entries'!$A$6:$A$2059,0),10),"")</f>
        <v>2020</v>
      </c>
      <c r="J127" s="63">
        <f>LOOKUP($B127,'COMPOSITE FORM'!$A$4:$A$41,'COMPOSITE FORM'!$M$4:$M$41)</f>
        <v>6</v>
      </c>
      <c r="K127" s="63">
        <f>LOOKUP($B127,'COMPOSITE FORM'!$A$4:$A$41,'COMPOSITE FORM'!$N$4:$N$41)</f>
        <v>4</v>
      </c>
    </row>
    <row r="128" spans="1:11">
      <c r="A128" s="62" t="str">
        <f>VLOOKUP($B128,SECTIONS!$A$6:$B$44,2,FALSE)</f>
        <v>Grey Green</v>
      </c>
      <c r="B128" s="26">
        <v>5</v>
      </c>
      <c r="C128" s="59">
        <f ca="1" t="shared" si="0"/>
        <v>403</v>
      </c>
      <c r="D128" s="23" t="str">
        <f ca="1">IF($C128&gt;0,INDEX('Exhibitor entries'!$A$6:$N$2059,MATCH($C128,'Exhibitor entries'!$A$6:$A$2059,0),2),"")</f>
        <v>Richard Werner</v>
      </c>
      <c r="E128" s="23" t="str">
        <f ca="1">IF($C128&gt;0,INDEX('Exhibitor entries'!$A$6:$N$2059,MATCH($C128,'Exhibitor entries'!$A$6:$A$2059,0),11),"")</f>
        <v>Grey Green</v>
      </c>
      <c r="F128" s="58" t="str">
        <f ca="1">IF($C128&gt;0,INDEX('Exhibitor entries'!$A$6:$N$2059,MATCH($C128,'Exhibitor entries'!$A$6:$A$2059,0),6),"")</f>
        <v>Cock</v>
      </c>
      <c r="G128" s="58" t="str">
        <f ca="1">IF($C128&gt;0,INDEX('Exhibitor entries'!$A$6:$N$2059,MATCH($C128,'Exhibitor entries'!$A$6:$A$2059,0),8),"")</f>
        <v>REW</v>
      </c>
      <c r="H128" s="58">
        <f ca="1">IF($C128&gt;0,INDEX('Exhibitor entries'!$A$6:$N$2059,MATCH($C128,'Exhibitor entries'!$A$6:$A$2059,0),9),"")</f>
        <v>45</v>
      </c>
      <c r="I128" s="58">
        <f ca="1">IF($C128&gt;0,INDEX('Exhibitor entries'!$A$6:$N$2059,MATCH($C128,'Exhibitor entries'!$A$6:$A$2059,0),10),"")</f>
        <v>2018</v>
      </c>
      <c r="J128" s="63">
        <f>LOOKUP($B128,'COMPOSITE FORM'!$A$4:$A$41,'COMPOSITE FORM'!$M$4:$M$41)</f>
        <v>14</v>
      </c>
      <c r="K128" s="63">
        <f>LOOKUP($B128,'COMPOSITE FORM'!$A$4:$A$41,'COMPOSITE FORM'!$N$4:$N$41)</f>
        <v>10</v>
      </c>
    </row>
    <row r="129" spans="1:11">
      <c r="A129" s="62" t="str">
        <f>VLOOKUP($B129,SECTIONS!$A$6:$B$44,2,FALSE)</f>
        <v>Grey</v>
      </c>
      <c r="B129" s="26">
        <v>6</v>
      </c>
      <c r="C129" s="59">
        <f ca="1" t="shared" si="0"/>
        <v>411</v>
      </c>
      <c r="D129" s="23" t="str">
        <f ca="1">IF($C129&gt;0,INDEX('Exhibitor entries'!$A$6:$N$2059,MATCH($C129,'Exhibitor entries'!$A$6:$A$2059,0),2),"")</f>
        <v>Richard Werner</v>
      </c>
      <c r="E129" s="23" t="str">
        <f ca="1">IF($C129&gt;0,INDEX('Exhibitor entries'!$A$6:$N$2059,MATCH($C129,'Exhibitor entries'!$A$6:$A$2059,0),11),"")</f>
        <v>Grey</v>
      </c>
      <c r="F129" s="58" t="str">
        <f ca="1">IF($C129&gt;0,INDEX('Exhibitor entries'!$A$6:$N$2059,MATCH($C129,'Exhibitor entries'!$A$6:$A$2059,0),6),"")</f>
        <v>Cock</v>
      </c>
      <c r="G129" s="58" t="str">
        <f ca="1">IF($C129&gt;0,INDEX('Exhibitor entries'!$A$6:$N$2059,MATCH($C129,'Exhibitor entries'!$A$6:$A$2059,0),8),"")</f>
        <v>R13</v>
      </c>
      <c r="H129" s="58">
        <f ca="1">IF($C129&gt;0,INDEX('Exhibitor entries'!$A$6:$N$2059,MATCH($C129,'Exhibitor entries'!$A$6:$A$2059,0),9),"")</f>
        <v>1</v>
      </c>
      <c r="I129" s="58">
        <f ca="1">IF($C129&gt;0,INDEX('Exhibitor entries'!$A$6:$N$2059,MATCH($C129,'Exhibitor entries'!$A$6:$A$2059,0),10),"")</f>
        <v>2019</v>
      </c>
      <c r="J129" s="63">
        <f>LOOKUP($B129,'COMPOSITE FORM'!$A$4:$A$41,'COMPOSITE FORM'!$M$4:$M$41)</f>
        <v>14</v>
      </c>
      <c r="K129" s="63">
        <f>LOOKUP($B129,'COMPOSITE FORM'!$A$4:$A$41,'COMPOSITE FORM'!$N$4:$N$41)</f>
        <v>9</v>
      </c>
    </row>
    <row r="130" spans="1:11">
      <c r="A130" s="62" t="str">
        <f>VLOOKUP($B130,SECTIONS!$A$6:$B$44,2,FALSE)</f>
        <v>Opaline Green</v>
      </c>
      <c r="B130" s="26">
        <v>7</v>
      </c>
      <c r="C130" s="59">
        <f ca="1" t="shared" si="0"/>
        <v>6</v>
      </c>
      <c r="D130" s="23" t="str">
        <f ca="1">IF($C130&gt;0,INDEX('Exhibitor entries'!$A$6:$N$2059,MATCH($C130,'Exhibitor entries'!$A$6:$A$2059,0),2),"")</f>
        <v>Kevin Smith</v>
      </c>
      <c r="E130" s="23" t="str">
        <f ca="1">IF($C130&gt;0,INDEX('Exhibitor entries'!$A$6:$N$2059,MATCH($C130,'Exhibitor entries'!$A$6:$A$2059,0),11),"")</f>
        <v>Opaline Grey Green</v>
      </c>
      <c r="F130" s="58" t="str">
        <f ca="1">IF($C130&gt;0,INDEX('Exhibitor entries'!$A$6:$N$2059,MATCH($C130,'Exhibitor entries'!$A$6:$A$2059,0),6),"")</f>
        <v>Cock</v>
      </c>
      <c r="G130" s="58" t="str">
        <f ca="1">IF($C130&gt;0,INDEX('Exhibitor entries'!$A$6:$N$2059,MATCH($C130,'Exhibitor entries'!$A$6:$A$2059,0),8),"")</f>
        <v>55K</v>
      </c>
      <c r="H130" s="58">
        <f ca="1">IF($C130&gt;0,INDEX('Exhibitor entries'!$A$6:$N$2059,MATCH($C130,'Exhibitor entries'!$A$6:$A$2059,0),9),"")</f>
        <v>36</v>
      </c>
      <c r="I130" s="58">
        <f ca="1">IF($C130&gt;0,INDEX('Exhibitor entries'!$A$6:$N$2059,MATCH($C130,'Exhibitor entries'!$A$6:$A$2059,0),10),"")</f>
        <v>2018</v>
      </c>
      <c r="J130" s="63">
        <f>LOOKUP($B130,'COMPOSITE FORM'!$A$4:$A$41,'COMPOSITE FORM'!$M$4:$M$41)</f>
        <v>10</v>
      </c>
      <c r="K130" s="63">
        <f>LOOKUP($B130,'COMPOSITE FORM'!$A$4:$A$41,'COMPOSITE FORM'!$N$4:$N$41)</f>
        <v>5</v>
      </c>
    </row>
    <row r="131" spans="1:11">
      <c r="A131" s="62" t="str">
        <f>VLOOKUP($B131,SECTIONS!$A$6:$B$44,2,FALSE)</f>
        <v>Opaline Blue/Grey</v>
      </c>
      <c r="B131" s="26">
        <v>8</v>
      </c>
      <c r="C131" s="59">
        <f ca="1" t="shared" si="0"/>
        <v>454</v>
      </c>
      <c r="D131" s="23" t="str">
        <f ca="1">IF($C131&gt;0,INDEX('Exhibitor entries'!$A$6:$N$2059,MATCH($C131,'Exhibitor entries'!$A$6:$A$2059,0),2),"")</f>
        <v>Barbara Waterman</v>
      </c>
      <c r="E131" s="23" t="str">
        <f ca="1">IF($C131&gt;0,INDEX('Exhibitor entries'!$A$6:$N$2059,MATCH($C131,'Exhibitor entries'!$A$6:$A$2059,0),11),"")</f>
        <v>Opaline Sky</v>
      </c>
      <c r="F131" s="58" t="str">
        <f ca="1">IF($C131&gt;0,INDEX('Exhibitor entries'!$A$6:$N$2059,MATCH($C131,'Exhibitor entries'!$A$6:$A$2059,0),6),"")</f>
        <v>Hen</v>
      </c>
      <c r="G131" s="58" t="str">
        <f ca="1">IF($C131&gt;0,INDEX('Exhibitor entries'!$A$6:$N$2059,MATCH($C131,'Exhibitor entries'!$A$6:$A$2059,0),8),"")</f>
        <v>46Y</v>
      </c>
      <c r="H131" s="58">
        <f ca="1">IF($C131&gt;0,INDEX('Exhibitor entries'!$A$6:$N$2059,MATCH($C131,'Exhibitor entries'!$A$6:$A$2059,0),9),"")</f>
        <v>3</v>
      </c>
      <c r="I131" s="58">
        <f ca="1">IF($C131&gt;0,INDEX('Exhibitor entries'!$A$6:$N$2059,MATCH($C131,'Exhibitor entries'!$A$6:$A$2059,0),10),"")</f>
        <v>2020</v>
      </c>
      <c r="J131" s="63">
        <f>LOOKUP($B131,'COMPOSITE FORM'!$A$4:$A$41,'COMPOSITE FORM'!$M$4:$M$41)</f>
        <v>2</v>
      </c>
      <c r="K131" s="63">
        <f>LOOKUP($B131,'COMPOSITE FORM'!$A$4:$A$41,'COMPOSITE FORM'!$N$4:$N$41)</f>
        <v>1</v>
      </c>
    </row>
    <row r="132" spans="1:11">
      <c r="A132" s="62" t="str">
        <f>VLOOKUP($B132,SECTIONS!$A$6:$B$44,2,FALSE)</f>
        <v>Cinnamon Green</v>
      </c>
      <c r="B132" s="26">
        <v>9</v>
      </c>
      <c r="C132" s="59">
        <f ca="1" t="shared" si="0"/>
        <v>415</v>
      </c>
      <c r="D132" s="23" t="str">
        <f ca="1">IF($C132&gt;0,INDEX('Exhibitor entries'!$A$6:$N$2059,MATCH($C132,'Exhibitor entries'!$A$6:$A$2059,0),2),"")</f>
        <v>Richard Werner</v>
      </c>
      <c r="E132" s="23" t="str">
        <f ca="1">IF($C132&gt;0,INDEX('Exhibitor entries'!$A$6:$N$2059,MATCH($C132,'Exhibitor entries'!$A$6:$A$2059,0),11),"")</f>
        <v>Cinnamon Light Green</v>
      </c>
      <c r="F132" s="58" t="str">
        <f ca="1">IF($C132&gt;0,INDEX('Exhibitor entries'!$A$6:$N$2059,MATCH($C132,'Exhibitor entries'!$A$6:$A$2059,0),6),"")</f>
        <v>Cock</v>
      </c>
      <c r="G132" s="58" t="str">
        <f ca="1">IF($C132&gt;0,INDEX('Exhibitor entries'!$A$6:$N$2059,MATCH($C132,'Exhibitor entries'!$A$6:$A$2059,0),8),"")</f>
        <v>13R</v>
      </c>
      <c r="H132" s="58">
        <f ca="1">IF($C132&gt;0,INDEX('Exhibitor entries'!$A$6:$N$2059,MATCH($C132,'Exhibitor entries'!$A$6:$A$2059,0),9),"")</f>
        <v>40</v>
      </c>
      <c r="I132" s="58">
        <f ca="1">IF($C132&gt;0,INDEX('Exhibitor entries'!$A$6:$N$2059,MATCH($C132,'Exhibitor entries'!$A$6:$A$2059,0),10),"")</f>
        <v>2020</v>
      </c>
      <c r="J132" s="63">
        <f>LOOKUP($B132,'COMPOSITE FORM'!$A$4:$A$41,'COMPOSITE FORM'!$M$4:$M$41)</f>
        <v>7</v>
      </c>
      <c r="K132" s="63">
        <f>LOOKUP($B132,'COMPOSITE FORM'!$A$4:$A$41,'COMPOSITE FORM'!$N$4:$N$41)</f>
        <v>5</v>
      </c>
    </row>
    <row r="133" spans="1:11">
      <c r="A133" s="62" t="str">
        <f>VLOOKUP($B133,SECTIONS!$A$6:$B$44,2,FALSE)</f>
        <v>Cinnamon Blue/Grey</v>
      </c>
      <c r="B133" s="26">
        <v>10</v>
      </c>
      <c r="C133" s="59">
        <f ca="1" t="shared" si="0"/>
        <v>41</v>
      </c>
      <c r="D133" s="23" t="str">
        <f ca="1">IF($C133&gt;0,INDEX('Exhibitor entries'!$A$6:$N$2059,MATCH($C133,'Exhibitor entries'!$A$6:$A$2059,0),2),"")</f>
        <v>Jimmy Strong</v>
      </c>
      <c r="E133" s="23" t="str">
        <f ca="1">IF($C133&gt;0,INDEX('Exhibitor entries'!$A$6:$N$2059,MATCH($C133,'Exhibitor entries'!$A$6:$A$2059,0),11),"")</f>
        <v>Cinnamon Grey</v>
      </c>
      <c r="F133" s="58" t="str">
        <f ca="1">IF($C133&gt;0,INDEX('Exhibitor entries'!$A$6:$N$2059,MATCH($C133,'Exhibitor entries'!$A$6:$A$2059,0),6),"")</f>
        <v>Cock</v>
      </c>
      <c r="G133" s="58" t="str">
        <f ca="1">IF($C133&gt;0,INDEX('Exhibitor entries'!$A$6:$N$2059,MATCH($C133,'Exhibitor entries'!$A$6:$A$2059,0),8),"")</f>
        <v>J55</v>
      </c>
      <c r="H133" s="58">
        <f ca="1">IF($C133&gt;0,INDEX('Exhibitor entries'!$A$6:$N$2059,MATCH($C133,'Exhibitor entries'!$A$6:$A$2059,0),9),"")</f>
        <v>52</v>
      </c>
      <c r="I133" s="58">
        <f ca="1">IF($C133&gt;0,INDEX('Exhibitor entries'!$A$6:$N$2059,MATCH($C133,'Exhibitor entries'!$A$6:$A$2059,0),10),"")</f>
        <v>2019</v>
      </c>
      <c r="J133" s="63">
        <f>LOOKUP($B133,'COMPOSITE FORM'!$A$4:$A$41,'COMPOSITE FORM'!$M$4:$M$41)</f>
        <v>7</v>
      </c>
      <c r="K133" s="63">
        <f>LOOKUP($B133,'COMPOSITE FORM'!$A$4:$A$41,'COMPOSITE FORM'!$N$4:$N$41)</f>
        <v>5</v>
      </c>
    </row>
    <row r="134" spans="1:11">
      <c r="A134" s="62" t="str">
        <f>VLOOKUP($B134,SECTIONS!$A$6:$B$44,2,FALSE)</f>
        <v>Opaline Cinnamon</v>
      </c>
      <c r="B134" s="26">
        <v>11</v>
      </c>
      <c r="C134" s="59">
        <f ca="1" t="shared" si="0"/>
        <v>429</v>
      </c>
      <c r="D134" s="23" t="str">
        <f ca="1">IF($C134&gt;0,INDEX('Exhibitor entries'!$A$6:$N$2059,MATCH($C134,'Exhibitor entries'!$A$6:$A$2059,0),2),"")</f>
        <v>Greg Lovell</v>
      </c>
      <c r="E134" s="23" t="str">
        <f ca="1">IF($C134&gt;0,INDEX('Exhibitor entries'!$A$6:$N$2059,MATCH($C134,'Exhibitor entries'!$A$6:$A$2059,0),11),"")</f>
        <v>Opaline Cinnamon Sky</v>
      </c>
      <c r="F134" s="58" t="str">
        <f ca="1">IF($C134&gt;0,INDEX('Exhibitor entries'!$A$6:$N$2059,MATCH($C134,'Exhibitor entries'!$A$6:$A$2059,0),6),"")</f>
        <v>Hen</v>
      </c>
      <c r="G134" s="58" t="str">
        <f ca="1">IF($C134&gt;0,INDEX('Exhibitor entries'!$A$6:$N$2059,MATCH($C134,'Exhibitor entries'!$A$6:$A$2059,0),8),"")</f>
        <v>65L</v>
      </c>
      <c r="H134" s="58">
        <f ca="1">IF($C134&gt;0,INDEX('Exhibitor entries'!$A$6:$N$2059,MATCH($C134,'Exhibitor entries'!$A$6:$A$2059,0),9),"")</f>
        <v>81</v>
      </c>
      <c r="I134" s="58">
        <f ca="1">IF($C134&gt;0,INDEX('Exhibitor entries'!$A$6:$N$2059,MATCH($C134,'Exhibitor entries'!$A$6:$A$2059,0),10),"")</f>
        <v>2020</v>
      </c>
      <c r="J134" s="63">
        <f>LOOKUP($B134,'COMPOSITE FORM'!$A$4:$A$41,'COMPOSITE FORM'!$M$4:$M$41)</f>
        <v>2</v>
      </c>
      <c r="K134" s="63">
        <f>LOOKUP($B134,'COMPOSITE FORM'!$A$4:$A$41,'COMPOSITE FORM'!$N$4:$N$41)</f>
        <v>2</v>
      </c>
    </row>
    <row r="135" spans="1:11">
      <c r="A135" s="62" t="str">
        <f>VLOOKUP($B135,SECTIONS!$A$6:$B$44,2,FALSE)</f>
        <v>Lutino</v>
      </c>
      <c r="B135" s="26">
        <v>12</v>
      </c>
      <c r="C135" s="59">
        <f ca="1" t="shared" si="0"/>
        <v>421</v>
      </c>
      <c r="D135" s="23" t="str">
        <f ca="1">IF($C135&gt;0,INDEX('Exhibitor entries'!$A$6:$N$2059,MATCH($C135,'Exhibitor entries'!$A$6:$A$2059,0),2),"")</f>
        <v>Richard Werner</v>
      </c>
      <c r="E135" s="23" t="str">
        <f ca="1">IF($C135&gt;0,INDEX('Exhibitor entries'!$A$6:$N$2059,MATCH($C135,'Exhibitor entries'!$A$6:$A$2059,0),11),"")</f>
        <v>Lutino</v>
      </c>
      <c r="F135" s="58" t="str">
        <f ca="1">IF($C135&gt;0,INDEX('Exhibitor entries'!$A$6:$N$2059,MATCH($C135,'Exhibitor entries'!$A$6:$A$2059,0),6),"")</f>
        <v>Hen</v>
      </c>
      <c r="G135" s="58" t="str">
        <f ca="1">IF($C135&gt;0,INDEX('Exhibitor entries'!$A$6:$N$2059,MATCH($C135,'Exhibitor entries'!$A$6:$A$2059,0),8),"")</f>
        <v>REW</v>
      </c>
      <c r="H135" s="58">
        <f ca="1">IF($C135&gt;0,INDEX('Exhibitor entries'!$A$6:$N$2059,MATCH($C135,'Exhibitor entries'!$A$6:$A$2059,0),9),"")</f>
        <v>7</v>
      </c>
      <c r="I135" s="58">
        <f ca="1">IF($C135&gt;0,INDEX('Exhibitor entries'!$A$6:$N$2059,MATCH($C135,'Exhibitor entries'!$A$6:$A$2059,0),10),"")</f>
        <v>2017</v>
      </c>
      <c r="J135" s="63">
        <f>LOOKUP($B135,'COMPOSITE FORM'!$A$4:$A$41,'COMPOSITE FORM'!$M$4:$M$41)</f>
        <v>4</v>
      </c>
      <c r="K135" s="63">
        <f>LOOKUP($B135,'COMPOSITE FORM'!$A$4:$A$41,'COMPOSITE FORM'!$N$4:$N$41)</f>
        <v>3</v>
      </c>
    </row>
    <row r="136" spans="1:11">
      <c r="A136" s="62" t="str">
        <f>VLOOKUP($B136,SECTIONS!$A$6:$B$44,2,FALSE)</f>
        <v>Albino</v>
      </c>
      <c r="B136" s="26">
        <v>13</v>
      </c>
      <c r="C136" s="59">
        <f ca="1" t="shared" si="0"/>
        <v>423</v>
      </c>
      <c r="D136" s="23" t="str">
        <f ca="1">IF($C136&gt;0,INDEX('Exhibitor entries'!$A$6:$N$2059,MATCH($C136,'Exhibitor entries'!$A$6:$A$2059,0),2),"")</f>
        <v>Richard Werner</v>
      </c>
      <c r="E136" s="23" t="str">
        <f ca="1">IF($C136&gt;0,INDEX('Exhibitor entries'!$A$6:$N$2059,MATCH($C136,'Exhibitor entries'!$A$6:$A$2059,0),11),"")</f>
        <v>Albino</v>
      </c>
      <c r="F136" s="58" t="str">
        <f ca="1">IF($C136&gt;0,INDEX('Exhibitor entries'!$A$6:$N$2059,MATCH($C136,'Exhibitor entries'!$A$6:$A$2059,0),6),"")</f>
        <v>Cock</v>
      </c>
      <c r="G136" s="58" t="str">
        <f ca="1">IF($C136&gt;0,INDEX('Exhibitor entries'!$A$6:$N$2059,MATCH($C136,'Exhibitor entries'!$A$6:$A$2059,0),8),"")</f>
        <v>13R</v>
      </c>
      <c r="H136" s="58">
        <f ca="1">IF($C136&gt;0,INDEX('Exhibitor entries'!$A$6:$N$2059,MATCH($C136,'Exhibitor entries'!$A$6:$A$2059,0),9),"")</f>
        <v>42</v>
      </c>
      <c r="I136" s="58">
        <f ca="1">IF($C136&gt;0,INDEX('Exhibitor entries'!$A$6:$N$2059,MATCH($C136,'Exhibitor entries'!$A$6:$A$2059,0),10),"")</f>
        <v>2020</v>
      </c>
      <c r="J136" s="63">
        <f>LOOKUP($B136,'COMPOSITE FORM'!$A$4:$A$41,'COMPOSITE FORM'!$M$4:$M$41)</f>
        <v>4</v>
      </c>
      <c r="K136" s="63">
        <f>LOOKUP($B136,'COMPOSITE FORM'!$A$4:$A$41,'COMPOSITE FORM'!$N$4:$N$41)</f>
        <v>4</v>
      </c>
    </row>
    <row r="137" spans="1:11">
      <c r="A137" s="62" t="str">
        <f>VLOOKUP($B137,SECTIONS!$A$6:$B$44,2,FALSE)</f>
        <v>Spangle</v>
      </c>
      <c r="B137" s="26">
        <v>14</v>
      </c>
      <c r="C137" s="59">
        <f ca="1" t="shared" si="0"/>
        <v>433</v>
      </c>
      <c r="D137" s="23" t="str">
        <f ca="1">IF($C137&gt;0,INDEX('Exhibitor entries'!$A$6:$N$2059,MATCH($C137,'Exhibitor entries'!$A$6:$A$2059,0),2),"")</f>
        <v>Greg Lovell</v>
      </c>
      <c r="E137" s="23" t="str">
        <f ca="1">IF($C137&gt;0,INDEX('Exhibitor entries'!$A$6:$N$2059,MATCH($C137,'Exhibitor entries'!$A$6:$A$2059,0),11),"")</f>
        <v>Spangle</v>
      </c>
      <c r="F137" s="58" t="str">
        <f ca="1">IF($C137&gt;0,INDEX('Exhibitor entries'!$A$6:$N$2059,MATCH($C137,'Exhibitor entries'!$A$6:$A$2059,0),6),"")</f>
        <v>Cock</v>
      </c>
      <c r="G137" s="58" t="str">
        <f ca="1">IF($C137&gt;0,INDEX('Exhibitor entries'!$A$6:$N$2059,MATCH($C137,'Exhibitor entries'!$A$6:$A$2059,0),8),"")</f>
        <v>65L</v>
      </c>
      <c r="H137" s="58">
        <f ca="1">IF($C137&gt;0,INDEX('Exhibitor entries'!$A$6:$N$2059,MATCH($C137,'Exhibitor entries'!$A$6:$A$2059,0),9),"")</f>
        <v>63</v>
      </c>
      <c r="I137" s="58">
        <f ca="1">IF($C137&gt;0,INDEX('Exhibitor entries'!$A$6:$N$2059,MATCH($C137,'Exhibitor entries'!$A$6:$A$2059,0),10),"")</f>
        <v>2019</v>
      </c>
      <c r="J137" s="63">
        <f>LOOKUP($B137,'COMPOSITE FORM'!$A$4:$A$41,'COMPOSITE FORM'!$M$4:$M$41)</f>
        <v>15</v>
      </c>
      <c r="K137" s="63">
        <f>LOOKUP($B137,'COMPOSITE FORM'!$A$4:$A$41,'COMPOSITE FORM'!$N$4:$N$41)</f>
        <v>8</v>
      </c>
    </row>
    <row r="138" spans="1:11">
      <c r="A138" s="62" t="str">
        <f>VLOOKUP($B138,SECTIONS!$A$6:$B$44,2,FALSE)</f>
        <v>Double Factor Spangle</v>
      </c>
      <c r="B138" s="26">
        <v>15</v>
      </c>
      <c r="C138" s="59">
        <f ca="1" t="shared" si="0"/>
        <v>0</v>
      </c>
      <c r="D138" s="23" t="str">
        <f ca="1">IF($C138&gt;0,INDEX('Exhibitor entries'!$A$6:$N$2059,MATCH($C138,'Exhibitor entries'!$A$6:$A$2059,0),2),"")</f>
        <v/>
      </c>
      <c r="E138" s="23" t="str">
        <f ca="1">IF($C138&gt;0,INDEX('Exhibitor entries'!$A$6:$N$2059,MATCH($C138,'Exhibitor entries'!$A$6:$A$2059,0),11),"")</f>
        <v/>
      </c>
      <c r="F138" s="58" t="str">
        <f ca="1">IF($C138&gt;0,INDEX('Exhibitor entries'!$A$6:$N$2059,MATCH($C138,'Exhibitor entries'!$A$6:$A$2059,0),6),"")</f>
        <v/>
      </c>
      <c r="G138" s="58" t="str">
        <f ca="1">IF($C138&gt;0,INDEX('Exhibitor entries'!$A$6:$N$2059,MATCH($C138,'Exhibitor entries'!$A$6:$A$2059,0),8),"")</f>
        <v/>
      </c>
      <c r="H138" s="58" t="str">
        <f ca="1">IF($C138&gt;0,INDEX('Exhibitor entries'!$A$6:$N$2059,MATCH($C138,'Exhibitor entries'!$A$6:$A$2059,0),9),"")</f>
        <v/>
      </c>
      <c r="I138" s="58" t="str">
        <f ca="1">IF($C138&gt;0,INDEX('Exhibitor entries'!$A$6:$N$2059,MATCH($C138,'Exhibitor entries'!$A$6:$A$2059,0),10),"")</f>
        <v/>
      </c>
      <c r="J138" s="63">
        <f>LOOKUP($B138,'COMPOSITE FORM'!$A$4:$A$41,'COMPOSITE FORM'!$M$4:$M$41)</f>
        <v>0</v>
      </c>
      <c r="K138" s="63">
        <f>LOOKUP($B138,'COMPOSITE FORM'!$A$4:$A$41,'COMPOSITE FORM'!$N$4:$N$41)</f>
        <v>0</v>
      </c>
    </row>
    <row r="139" spans="1:11">
      <c r="A139" s="62" t="str">
        <f>VLOOKUP($B139,SECTIONS!$A$6:$B$44,2,FALSE)</f>
        <v>Dominant Pied</v>
      </c>
      <c r="B139" s="26">
        <v>16</v>
      </c>
      <c r="C139" s="59">
        <f ca="1" t="shared" si="0"/>
        <v>39</v>
      </c>
      <c r="D139" s="23" t="str">
        <f ca="1">IF($C139&gt;0,INDEX('Exhibitor entries'!$A$6:$N$2059,MATCH($C139,'Exhibitor entries'!$A$6:$A$2059,0),2),"")</f>
        <v>Jimmy Strong</v>
      </c>
      <c r="E139" s="23" t="str">
        <f ca="1">IF($C139&gt;0,INDEX('Exhibitor entries'!$A$6:$N$2059,MATCH($C139,'Exhibitor entries'!$A$6:$A$2059,0),11),"")</f>
        <v>Dominant Pied Yellowface Grey</v>
      </c>
      <c r="F139" s="58" t="str">
        <f ca="1">IF($C139&gt;0,INDEX('Exhibitor entries'!$A$6:$N$2059,MATCH($C139,'Exhibitor entries'!$A$6:$A$2059,0),6),"")</f>
        <v>Cock</v>
      </c>
      <c r="G139" s="58" t="str">
        <f ca="1">IF($C139&gt;0,INDEX('Exhibitor entries'!$A$6:$N$2059,MATCH($C139,'Exhibitor entries'!$A$6:$A$2059,0),8),"")</f>
        <v>J55</v>
      </c>
      <c r="H139" s="58">
        <f ca="1">IF($C139&gt;0,INDEX('Exhibitor entries'!$A$6:$N$2059,MATCH($C139,'Exhibitor entries'!$A$6:$A$2059,0),9),"")</f>
        <v>86</v>
      </c>
      <c r="I139" s="58">
        <f ca="1">IF($C139&gt;0,INDEX('Exhibitor entries'!$A$6:$N$2059,MATCH($C139,'Exhibitor entries'!$A$6:$A$2059,0),10),"")</f>
        <v>2019</v>
      </c>
      <c r="J139" s="63">
        <f>LOOKUP($B139,'COMPOSITE FORM'!$A$4:$A$41,'COMPOSITE FORM'!$M$4:$M$41)</f>
        <v>2</v>
      </c>
      <c r="K139" s="63">
        <f>LOOKUP($B139,'COMPOSITE FORM'!$A$4:$A$41,'COMPOSITE FORM'!$N$4:$N$41)</f>
        <v>2</v>
      </c>
    </row>
    <row r="140" spans="1:11">
      <c r="A140" s="62" t="str">
        <f>VLOOKUP($B140,SECTIONS!$A$6:$B$44,2,FALSE)</f>
        <v>Yellowface</v>
      </c>
      <c r="B140" s="26">
        <v>17</v>
      </c>
      <c r="C140" s="59">
        <f ca="1" t="shared" si="0"/>
        <v>436</v>
      </c>
      <c r="D140" s="23" t="str">
        <f ca="1">IF($C140&gt;0,INDEX('Exhibitor entries'!$A$6:$N$2059,MATCH($C140,'Exhibitor entries'!$A$6:$A$2059,0),2),"")</f>
        <v>Mark Gray</v>
      </c>
      <c r="E140" s="23" t="str">
        <f ca="1">IF($C140&gt;0,INDEX('Exhibitor entries'!$A$6:$N$2059,MATCH($C140,'Exhibitor entries'!$A$6:$A$2059,0),11),"")</f>
        <v>Yellowface Violet</v>
      </c>
      <c r="F140" s="58" t="str">
        <f ca="1">IF($C140&gt;0,INDEX('Exhibitor entries'!$A$6:$N$2059,MATCH($C140,'Exhibitor entries'!$A$6:$A$2059,0),6),"")</f>
        <v>Cock</v>
      </c>
      <c r="G140" s="58" t="str">
        <f ca="1">IF($C140&gt;0,INDEX('Exhibitor entries'!$A$6:$N$2059,MATCH($C140,'Exhibitor entries'!$A$6:$A$2059,0),8),"")</f>
        <v>GAA</v>
      </c>
      <c r="H140" s="58">
        <f ca="1">IF($C140&gt;0,INDEX('Exhibitor entries'!$A$6:$N$2059,MATCH($C140,'Exhibitor entries'!$A$6:$A$2059,0),9),"")</f>
        <v>98</v>
      </c>
      <c r="I140" s="58">
        <f ca="1">IF($C140&gt;0,INDEX('Exhibitor entries'!$A$6:$N$2059,MATCH($C140,'Exhibitor entries'!$A$6:$A$2059,0),10),"")</f>
        <v>2019</v>
      </c>
      <c r="J140" s="63">
        <f>LOOKUP($B140,'COMPOSITE FORM'!$A$4:$A$41,'COMPOSITE FORM'!$M$4:$M$41)</f>
        <v>14</v>
      </c>
      <c r="K140" s="63">
        <f>LOOKUP($B140,'COMPOSITE FORM'!$A$4:$A$41,'COMPOSITE FORM'!$N$4:$N$41)</f>
        <v>9</v>
      </c>
    </row>
    <row r="141" spans="1:11">
      <c r="A141" s="62" t="str">
        <f>VLOOKUP($B141,SECTIONS!$A$6:$B$44,2,FALSE)</f>
        <v>Texas Clearbody</v>
      </c>
      <c r="B141" s="26">
        <v>18</v>
      </c>
      <c r="C141" s="59">
        <f ca="1" t="shared" si="0"/>
        <v>176</v>
      </c>
      <c r="D141" s="23" t="str">
        <f ca="1">IF($C141&gt;0,INDEX('Exhibitor entries'!$A$6:$N$2059,MATCH($C141,'Exhibitor entries'!$A$6:$A$2059,0),2),"")</f>
        <v>Michael Cannizzaro</v>
      </c>
      <c r="E141" s="23" t="str">
        <f ca="1">IF($C141&gt;0,INDEX('Exhibitor entries'!$A$6:$N$2059,MATCH($C141,'Exhibitor entries'!$A$6:$A$2059,0),11),"")</f>
        <v>Texas Clearbody</v>
      </c>
      <c r="F141" s="58" t="str">
        <f ca="1">IF($C141&gt;0,INDEX('Exhibitor entries'!$A$6:$N$2059,MATCH($C141,'Exhibitor entries'!$A$6:$A$2059,0),6),"")</f>
        <v>Hen</v>
      </c>
      <c r="G141" s="58" t="str">
        <f ca="1">IF($C141&gt;0,INDEX('Exhibitor entries'!$A$6:$N$2059,MATCH($C141,'Exhibitor entries'!$A$6:$A$2059,0),8),"")</f>
        <v>DM1</v>
      </c>
      <c r="H141" s="58">
        <f ca="1">IF($C141&gt;0,INDEX('Exhibitor entries'!$A$6:$N$2059,MATCH($C141,'Exhibitor entries'!$A$6:$A$2059,0),9),"")</f>
        <v>7</v>
      </c>
      <c r="I141" s="58">
        <f ca="1">IF($C141&gt;0,INDEX('Exhibitor entries'!$A$6:$N$2059,MATCH($C141,'Exhibitor entries'!$A$6:$A$2059,0),10),"")</f>
        <v>2017</v>
      </c>
      <c r="J141" s="63">
        <f>LOOKUP($B141,'COMPOSITE FORM'!$A$4:$A$41,'COMPOSITE FORM'!$M$4:$M$41)</f>
        <v>3</v>
      </c>
      <c r="K141" s="63">
        <f>LOOKUP($B141,'COMPOSITE FORM'!$A$4:$A$41,'COMPOSITE FORM'!$N$4:$N$41)</f>
        <v>3</v>
      </c>
    </row>
    <row r="142" spans="1:11">
      <c r="A142" s="62" t="str">
        <f>VLOOKUP($B142,SECTIONS!$A$6:$B$44,2,FALSE)</f>
        <v>Yellow</v>
      </c>
      <c r="B142" s="26">
        <v>19</v>
      </c>
      <c r="C142" s="59">
        <f ca="1" t="shared" si="0"/>
        <v>182</v>
      </c>
      <c r="D142" s="23" t="str">
        <f ca="1">IF($C142&gt;0,INDEX('Exhibitor entries'!$A$6:$N$2059,MATCH($C142,'Exhibitor entries'!$A$6:$A$2059,0),2),"")</f>
        <v>Christina Hallock</v>
      </c>
      <c r="E142" s="23" t="str">
        <f ca="1">IF($C142&gt;0,INDEX('Exhibitor entries'!$A$6:$N$2059,MATCH($C142,'Exhibitor entries'!$A$6:$A$2059,0),11),"")</f>
        <v>Yellow</v>
      </c>
      <c r="F142" s="58" t="str">
        <f ca="1">IF($C142&gt;0,INDEX('Exhibitor entries'!$A$6:$N$2059,MATCH($C142,'Exhibitor entries'!$A$6:$A$2059,0),6),"")</f>
        <v>Cock</v>
      </c>
      <c r="G142" s="58" t="str">
        <f ca="1">IF($C142&gt;0,INDEX('Exhibitor entries'!$A$6:$N$2059,MATCH($C142,'Exhibitor entries'!$A$6:$A$2059,0),8),"")</f>
        <v>CLH</v>
      </c>
      <c r="H142" s="58">
        <f ca="1">IF($C142&gt;0,INDEX('Exhibitor entries'!$A$6:$N$2059,MATCH($C142,'Exhibitor entries'!$A$6:$A$2059,0),9),"")</f>
        <v>107</v>
      </c>
      <c r="I142" s="58">
        <f ca="1">IF($C142&gt;0,INDEX('Exhibitor entries'!$A$6:$N$2059,MATCH($C142,'Exhibitor entries'!$A$6:$A$2059,0),10),"")</f>
        <v>2019</v>
      </c>
      <c r="J142" s="63">
        <f>LOOKUP($B142,'COMPOSITE FORM'!$A$4:$A$41,'COMPOSITE FORM'!$M$4:$M$41)</f>
        <v>3</v>
      </c>
      <c r="K142" s="63">
        <f>LOOKUP($B142,'COMPOSITE FORM'!$A$4:$A$41,'COMPOSITE FORM'!$N$4:$N$41)</f>
        <v>3</v>
      </c>
    </row>
    <row r="143" spans="1:11">
      <c r="A143" s="62" t="str">
        <f>VLOOKUP($B143,SECTIONS!$A$6:$B$44,2,FALSE)</f>
        <v>White</v>
      </c>
      <c r="B143" s="26">
        <v>20</v>
      </c>
      <c r="C143" s="59">
        <f ca="1" t="shared" si="0"/>
        <v>166</v>
      </c>
      <c r="D143" s="23" t="str">
        <f ca="1">IF($C143&gt;0,INDEX('Exhibitor entries'!$A$6:$N$2059,MATCH($C143,'Exhibitor entries'!$A$6:$A$2059,0),2),"")</f>
        <v>Mark Gray</v>
      </c>
      <c r="E143" s="23" t="str">
        <f ca="1">IF($C143&gt;0,INDEX('Exhibitor entries'!$A$6:$N$2059,MATCH($C143,'Exhibitor entries'!$A$6:$A$2059,0),11),"")</f>
        <v>White</v>
      </c>
      <c r="F143" s="58" t="str">
        <f ca="1">IF($C143&gt;0,INDEX('Exhibitor entries'!$A$6:$N$2059,MATCH($C143,'Exhibitor entries'!$A$6:$A$2059,0),6),"")</f>
        <v>Cock</v>
      </c>
      <c r="G143" s="58" t="str">
        <f ca="1">IF($C143&gt;0,INDEX('Exhibitor entries'!$A$6:$N$2059,MATCH($C143,'Exhibitor entries'!$A$6:$A$2059,0),8),"")</f>
        <v>GAA</v>
      </c>
      <c r="H143" s="58">
        <f ca="1">IF($C143&gt;0,INDEX('Exhibitor entries'!$A$6:$N$2059,MATCH($C143,'Exhibitor entries'!$A$6:$A$2059,0),9),"")</f>
        <v>124</v>
      </c>
      <c r="I143" s="58">
        <f ca="1">IF($C143&gt;0,INDEX('Exhibitor entries'!$A$6:$N$2059,MATCH($C143,'Exhibitor entries'!$A$6:$A$2059,0),10),"")</f>
        <v>2018</v>
      </c>
      <c r="J143" s="63">
        <f>LOOKUP($B143,'COMPOSITE FORM'!$A$4:$A$41,'COMPOSITE FORM'!$M$4:$M$41)</f>
        <v>7</v>
      </c>
      <c r="K143" s="63">
        <f>LOOKUP($B143,'COMPOSITE FORM'!$A$4:$A$41,'COMPOSITE FORM'!$N$4:$N$41)</f>
        <v>5</v>
      </c>
    </row>
    <row r="144" spans="1:11">
      <c r="A144" s="62" t="str">
        <f>VLOOKUP($B144,SECTIONS!$A$6:$B$44,2,FALSE)</f>
        <v>Olive/Mauve</v>
      </c>
      <c r="B144" s="26">
        <v>21</v>
      </c>
      <c r="C144" s="59">
        <f ca="1" t="shared" si="0"/>
        <v>27</v>
      </c>
      <c r="D144" s="23" t="str">
        <f ca="1">IF($C144&gt;0,INDEX('Exhibitor entries'!$A$6:$N$2059,MATCH($C144,'Exhibitor entries'!$A$6:$A$2059,0),2),"")</f>
        <v>Mike Abbate</v>
      </c>
      <c r="E144" s="23" t="str">
        <f ca="1">IF($C144&gt;0,INDEX('Exhibitor entries'!$A$6:$N$2059,MATCH($C144,'Exhibitor entries'!$A$6:$A$2059,0),11),"")</f>
        <v>Olive</v>
      </c>
      <c r="F144" s="58" t="str">
        <f ca="1">IF($C144&gt;0,INDEX('Exhibitor entries'!$A$6:$N$2059,MATCH($C144,'Exhibitor entries'!$A$6:$A$2059,0),6),"")</f>
        <v>Cock</v>
      </c>
      <c r="G144" s="58" t="str">
        <f ca="1">IF($C144&gt;0,INDEX('Exhibitor entries'!$A$6:$N$2059,MATCH($C144,'Exhibitor entries'!$A$6:$A$2059,0),8),"")</f>
        <v>ABBA</v>
      </c>
      <c r="H144" s="58" t="str">
        <f ca="1">IF($C144&gt;0,INDEX('Exhibitor entries'!$A$6:$N$2059,MATCH($C144,'Exhibitor entries'!$A$6:$A$2059,0),9),"")</f>
        <v>234</v>
      </c>
      <c r="I144" s="58">
        <f ca="1">IF($C144&gt;0,INDEX('Exhibitor entries'!$A$6:$N$2059,MATCH($C144,'Exhibitor entries'!$A$6:$A$2059,0),10),"")</f>
        <v>2019</v>
      </c>
      <c r="J144" s="63">
        <f>LOOKUP($B144,'COMPOSITE FORM'!$A$4:$A$41,'COMPOSITE FORM'!$M$4:$M$41)</f>
        <v>3</v>
      </c>
      <c r="K144" s="63">
        <f>LOOKUP($B144,'COMPOSITE FORM'!$A$4:$A$41,'COMPOSITE FORM'!$N$4:$N$41)</f>
        <v>2</v>
      </c>
    </row>
    <row r="145" spans="1:11">
      <c r="A145" s="62" t="str">
        <f>VLOOKUP($B145,SECTIONS!$A$6:$B$44,2,FALSE)</f>
        <v>Violet</v>
      </c>
      <c r="B145" s="26">
        <v>22</v>
      </c>
      <c r="C145" s="59">
        <f ca="1" t="shared" si="0"/>
        <v>226</v>
      </c>
      <c r="D145" s="23" t="str">
        <f ca="1">IF($C145&gt;0,INDEX('Exhibitor entries'!$A$6:$N$2059,MATCH($C145,'Exhibitor entries'!$A$6:$A$2059,0),2),"")</f>
        <v>Brian Draxler</v>
      </c>
      <c r="E145" s="23" t="str">
        <f ca="1">IF($C145&gt;0,INDEX('Exhibitor entries'!$A$6:$N$2059,MATCH($C145,'Exhibitor entries'!$A$6:$A$2059,0),11),"")</f>
        <v>Violet Cinnamon</v>
      </c>
      <c r="F145" s="58" t="str">
        <f ca="1">IF($C145&gt;0,INDEX('Exhibitor entries'!$A$6:$N$2059,MATCH($C145,'Exhibitor entries'!$A$6:$A$2059,0),6),"")</f>
        <v>Cock</v>
      </c>
      <c r="G145" s="58" t="str">
        <f ca="1">IF($C145&gt;0,INDEX('Exhibitor entries'!$A$6:$N$2059,MATCH($C145,'Exhibitor entries'!$A$6:$A$2059,0),8),"")</f>
        <v>BTA</v>
      </c>
      <c r="H145" s="58">
        <f ca="1">IF($C145&gt;0,INDEX('Exhibitor entries'!$A$6:$N$2059,MATCH($C145,'Exhibitor entries'!$A$6:$A$2059,0),9),"")</f>
        <v>96</v>
      </c>
      <c r="I145" s="58">
        <f ca="1">IF($C145&gt;0,INDEX('Exhibitor entries'!$A$6:$N$2059,MATCH($C145,'Exhibitor entries'!$A$6:$A$2059,0),10),"")</f>
        <v>2020</v>
      </c>
      <c r="J145" s="63">
        <f>LOOKUP($B145,'COMPOSITE FORM'!$A$4:$A$41,'COMPOSITE FORM'!$M$4:$M$41)</f>
        <v>6</v>
      </c>
      <c r="K145" s="63">
        <f>LOOKUP($B145,'COMPOSITE FORM'!$A$4:$A$41,'COMPOSITE FORM'!$N$4:$N$41)</f>
        <v>5</v>
      </c>
    </row>
    <row r="146" spans="1:11">
      <c r="A146" s="62" t="str">
        <f>VLOOKUP($B146,SECTIONS!$A$6:$B$44,2,FALSE)</f>
        <v>AOV</v>
      </c>
      <c r="B146" s="26">
        <v>23</v>
      </c>
      <c r="C146" s="59">
        <f ca="1" t="shared" si="0"/>
        <v>53</v>
      </c>
      <c r="D146" s="23" t="str">
        <f ca="1">IF($C146&gt;0,INDEX('Exhibitor entries'!$A$6:$N$2059,MATCH($C146,'Exhibitor entries'!$A$6:$A$2059,0),2),"")</f>
        <v>Bob Vargo</v>
      </c>
      <c r="E146" s="23" t="str">
        <f ca="1">IF($C146&gt;0,INDEX('Exhibitor entries'!$A$6:$N$2059,MATCH($C146,'Exhibitor entries'!$A$6:$A$2059,0),11),"")</f>
        <v>AOV Sky White Dilute</v>
      </c>
      <c r="F146" s="58" t="str">
        <f ca="1">IF($C146&gt;0,INDEX('Exhibitor entries'!$A$6:$N$2059,MATCH($C146,'Exhibitor entries'!$A$6:$A$2059,0),6),"")</f>
        <v>Cock</v>
      </c>
      <c r="G146" s="58" t="str">
        <f ca="1">IF($C146&gt;0,INDEX('Exhibitor entries'!$A$6:$N$2059,MATCH($C146,'Exhibitor entries'!$A$6:$A$2059,0),8),"")</f>
        <v>BV</v>
      </c>
      <c r="H146" s="58" t="str">
        <f ca="1">IF($C146&gt;0,INDEX('Exhibitor entries'!$A$6:$N$2059,MATCH($C146,'Exhibitor entries'!$A$6:$A$2059,0),9),"")</f>
        <v>272</v>
      </c>
      <c r="I146" s="58">
        <f ca="1">IF($C146&gt;0,INDEX('Exhibitor entries'!$A$6:$N$2059,MATCH($C146,'Exhibitor entries'!$A$6:$A$2059,0),10),"")</f>
        <v>2020</v>
      </c>
      <c r="J146" s="63">
        <f>LOOKUP($B146,'COMPOSITE FORM'!$A$4:$A$41,'COMPOSITE FORM'!$M$4:$M$41)</f>
        <v>1</v>
      </c>
      <c r="K146" s="63">
        <f>LOOKUP($B146,'COMPOSITE FORM'!$A$4:$A$41,'COMPOSITE FORM'!$N$4:$N$41)</f>
        <v>1</v>
      </c>
    </row>
    <row r="147" spans="1:11">
      <c r="A147" s="62" t="str">
        <f>VLOOKUP($B147,SECTIONS!$A$6:$B$44,2,FALSE)</f>
        <v>Clearwing</v>
      </c>
      <c r="B147" s="26">
        <v>24</v>
      </c>
      <c r="C147" s="59">
        <f ca="1">INDIRECT(ADDRESS(($B147-24)*10+232,7,1,1,"SHOW REPORT FORM"))</f>
        <v>183</v>
      </c>
      <c r="D147" s="23" t="str">
        <f ca="1">IF($C147&gt;0,INDEX('Exhibitor entries'!$A$6:$N$2059,MATCH($C147,'Exhibitor entries'!$A$6:$A$2059,0),2),"")</f>
        <v>Christina Hallock</v>
      </c>
      <c r="E147" s="23" t="str">
        <f ca="1">IF($C147&gt;0,INDEX('Exhibitor entries'!$A$6:$N$2059,MATCH($C147,'Exhibitor entries'!$A$6:$A$2059,0),11),"")</f>
        <v>Clearwing Cobalt</v>
      </c>
      <c r="F147" s="58" t="str">
        <f ca="1">IF($C147&gt;0,INDEX('Exhibitor entries'!$A$6:$N$2059,MATCH($C147,'Exhibitor entries'!$A$6:$A$2059,0),6),"")</f>
        <v>Cock</v>
      </c>
      <c r="G147" s="58" t="str">
        <f ca="1">IF($C147&gt;0,INDEX('Exhibitor entries'!$A$6:$N$2059,MATCH($C147,'Exhibitor entries'!$A$6:$A$2059,0),8),"")</f>
        <v>CLM</v>
      </c>
      <c r="H147" s="58">
        <f ca="1">IF($C147&gt;0,INDEX('Exhibitor entries'!$A$6:$N$2059,MATCH($C147,'Exhibitor entries'!$A$6:$A$2059,0),9),"")</f>
        <v>21</v>
      </c>
      <c r="I147" s="58">
        <f ca="1">IF($C147&gt;0,INDEX('Exhibitor entries'!$A$6:$N$2059,MATCH($C147,'Exhibitor entries'!$A$6:$A$2059,0),10),"")</f>
        <v>2018</v>
      </c>
      <c r="J147" s="63">
        <f>LOOKUP($B147,'COMPOSITE FORM'!$A$4:$A$41,'COMPOSITE FORM'!$M$4:$M$41)</f>
        <v>4</v>
      </c>
      <c r="K147" s="63">
        <f>LOOKUP($B147,'COMPOSITE FORM'!$A$4:$A$41,'COMPOSITE FORM'!$N$4:$N$41)</f>
        <v>4</v>
      </c>
    </row>
    <row r="148" spans="1:11">
      <c r="A148" s="62" t="str">
        <f>VLOOKUP($B148,SECTIONS!$A$6:$B$44,2,FALSE)</f>
        <v>Greywing</v>
      </c>
      <c r="B148" s="26">
        <v>25</v>
      </c>
      <c r="C148" s="59">
        <f ca="1">INDIRECT(ADDRESS(($B148-24)*10+232,7,1,1,"SHOW REPORT FORM"))</f>
        <v>144</v>
      </c>
      <c r="D148" s="23" t="str">
        <f ca="1">IF($C148&gt;0,INDEX('Exhibitor entries'!$A$6:$N$2059,MATCH($C148,'Exhibitor entries'!$A$6:$A$2059,0),2),"")</f>
        <v>Richard Werner</v>
      </c>
      <c r="E148" s="23" t="str">
        <f ca="1">IF($C148&gt;0,INDEX('Exhibitor entries'!$A$6:$N$2059,MATCH($C148,'Exhibitor entries'!$A$6:$A$2059,0),11),"")</f>
        <v>Greywing</v>
      </c>
      <c r="F148" s="58" t="str">
        <f ca="1">IF($C148&gt;0,INDEX('Exhibitor entries'!$A$6:$N$2059,MATCH($C148,'Exhibitor entries'!$A$6:$A$2059,0),6),"")</f>
        <v>Cock</v>
      </c>
      <c r="G148" s="58" t="str">
        <f ca="1">IF($C148&gt;0,INDEX('Exhibitor entries'!$A$6:$N$2059,MATCH($C148,'Exhibitor entries'!$A$6:$A$2059,0),8),"")</f>
        <v>13R</v>
      </c>
      <c r="H148" s="58">
        <f ca="1">IF($C148&gt;0,INDEX('Exhibitor entries'!$A$6:$N$2059,MATCH($C148,'Exhibitor entries'!$A$6:$A$2059,0),9),"")</f>
        <v>81</v>
      </c>
      <c r="I148" s="58">
        <f ca="1">IF($C148&gt;0,INDEX('Exhibitor entries'!$A$6:$N$2059,MATCH($C148,'Exhibitor entries'!$A$6:$A$2059,0),10),"")</f>
        <v>2020</v>
      </c>
      <c r="J148" s="63">
        <f>LOOKUP($B148,'COMPOSITE FORM'!$A$4:$A$41,'COMPOSITE FORM'!$M$4:$M$41)</f>
        <v>4</v>
      </c>
      <c r="K148" s="63">
        <f>LOOKUP($B148,'COMPOSITE FORM'!$A$4:$A$41,'COMPOSITE FORM'!$N$4:$N$41)</f>
        <v>1</v>
      </c>
    </row>
    <row r="149" ht="24" spans="1:11">
      <c r="A149" s="62" t="s">
        <v>602</v>
      </c>
      <c r="B149" s="26">
        <v>26</v>
      </c>
      <c r="C149" s="59">
        <f ca="1">INDIRECT(ADDRESS(($B149-24)*10+232,7,1,1,"SHOW REPORT FORM"))</f>
        <v>173</v>
      </c>
      <c r="D149" s="23" t="str">
        <f ca="1">IF($C149&gt;0,INDEX('Exhibitor entries'!$A$6:$N$2059,MATCH($C149,'Exhibitor entries'!$A$6:$A$2059,0),2),"")</f>
        <v>Brian Draxler</v>
      </c>
      <c r="E149" s="23" t="str">
        <f ca="1">IF($C149&gt;0,INDEX('Exhibitor entries'!$A$6:$N$2059,MATCH($C149,'Exhibitor entries'!$A$6:$A$2059,0),11),"")</f>
        <v>Full Body Colored Greywing Colbalt</v>
      </c>
      <c r="F149" s="58" t="str">
        <f ca="1">IF($C149&gt;0,INDEX('Exhibitor entries'!$A$6:$N$2059,MATCH($C149,'Exhibitor entries'!$A$6:$A$2059,0),6),"")</f>
        <v>Hen</v>
      </c>
      <c r="G149" s="58" t="str">
        <f ca="1">IF($C149&gt;0,INDEX('Exhibitor entries'!$A$6:$N$2059,MATCH($C149,'Exhibitor entries'!$A$6:$A$2059,0),8),"")</f>
        <v>BTA</v>
      </c>
      <c r="H149" s="58">
        <f ca="1">IF($C149&gt;0,INDEX('Exhibitor entries'!$A$6:$N$2059,MATCH($C149,'Exhibitor entries'!$A$6:$A$2059,0),9),"")</f>
        <v>61</v>
      </c>
      <c r="I149" s="58">
        <f ca="1">IF($C149&gt;0,INDEX('Exhibitor entries'!$A$6:$N$2059,MATCH($C149,'Exhibitor entries'!$A$6:$A$2059,0),10),"")</f>
        <v>2020</v>
      </c>
      <c r="J149" s="63">
        <f>LOOKUP($B149,'COMPOSITE FORM'!$A$4:$A$41,'COMPOSITE FORM'!$M$4:$M$41)</f>
        <v>1</v>
      </c>
      <c r="K149" s="63">
        <f>LOOKUP($B149,'COMPOSITE FORM'!$A$4:$A$41,'COMPOSITE FORM'!$N$4:$N$41)</f>
        <v>1</v>
      </c>
    </row>
    <row r="150" spans="1:11">
      <c r="A150" s="62" t="str">
        <f>VLOOKUP($B150,SECTIONS!$A$6:$B$44,2,FALSE)</f>
        <v>Rainbow</v>
      </c>
      <c r="B150" s="26">
        <v>27</v>
      </c>
      <c r="C150" s="59">
        <f ca="1">INDIRECT(ADDRESS(($B150-24)*10+232,7,1,1,"SHOW REPORT FORM"))</f>
        <v>0</v>
      </c>
      <c r="D150" s="23" t="str">
        <f ca="1">IF($C150&gt;0,INDEX('Exhibitor entries'!$A$6:$N$2059,MATCH($C150,'Exhibitor entries'!$A$6:$A$2059,0),2),"")</f>
        <v/>
      </c>
      <c r="E150" s="23" t="str">
        <f ca="1">IF($C150&gt;0,INDEX('Exhibitor entries'!$A$6:$N$2059,MATCH($C150,'Exhibitor entries'!$A$6:$A$2059,0),11),"")</f>
        <v/>
      </c>
      <c r="F150" s="58" t="str">
        <f ca="1">IF($C150&gt;0,INDEX('Exhibitor entries'!$A$6:$N$2059,MATCH($C150,'Exhibitor entries'!$A$6:$A$2059,0),6),"")</f>
        <v/>
      </c>
      <c r="G150" s="58" t="str">
        <f ca="1">IF($C150&gt;0,INDEX('Exhibitor entries'!$A$6:$N$2059,MATCH($C150,'Exhibitor entries'!$A$6:$A$2059,0),8),"")</f>
        <v/>
      </c>
      <c r="H150" s="58" t="str">
        <f ca="1">IF($C150&gt;0,INDEX('Exhibitor entries'!$A$6:$N$2059,MATCH($C150,'Exhibitor entries'!$A$6:$A$2059,0),9),"")</f>
        <v/>
      </c>
      <c r="I150" s="58" t="str">
        <f ca="1">IF($C150&gt;0,INDEX('Exhibitor entries'!$A$6:$N$2059,MATCH($C150,'Exhibitor entries'!$A$6:$A$2059,0),10),"")</f>
        <v/>
      </c>
      <c r="J150" s="63">
        <f>LOOKUP($B150,'COMPOSITE FORM'!$A$4:$A$41,'COMPOSITE FORM'!$M$4:$M$41)</f>
        <v>0</v>
      </c>
      <c r="K150" s="63">
        <f>LOOKUP($B150,'COMPOSITE FORM'!$A$4:$A$41,'COMPOSITE FORM'!$N$4:$N$41)</f>
        <v>0</v>
      </c>
    </row>
    <row r="151" spans="1:11">
      <c r="A151" s="62" t="str">
        <f>VLOOKUP($B151,SECTIONS!$A$6:$B$44,2,FALSE)</f>
        <v>Recessive Pied</v>
      </c>
      <c r="B151" s="26">
        <v>28</v>
      </c>
      <c r="C151" s="59">
        <f ca="1" t="shared" ref="C151:C161" si="1">INDIRECT(ADDRESS(($B151-24)*10+232,7,1,1,"SHOW REPORT FORM"))</f>
        <v>163</v>
      </c>
      <c r="D151" s="23" t="str">
        <f ca="1">IF($C151&gt;0,INDEX('Exhibitor entries'!$A$6:$N$2059,MATCH($C151,'Exhibitor entries'!$A$6:$A$2059,0),2),"")</f>
        <v>Connie Lovell</v>
      </c>
      <c r="E151" s="23" t="str">
        <f ca="1">IF($C151&gt;0,INDEX('Exhibitor entries'!$A$6:$N$2059,MATCH($C151,'Exhibitor entries'!$A$6:$A$2059,0),11),"")</f>
        <v>Recessive Pied</v>
      </c>
      <c r="F151" s="58" t="str">
        <f ca="1">IF($C151&gt;0,INDEX('Exhibitor entries'!$A$6:$N$2059,MATCH($C151,'Exhibitor entries'!$A$6:$A$2059,0),6),"")</f>
        <v>Cock</v>
      </c>
      <c r="G151" s="58" t="str">
        <f ca="1">IF($C151&gt;0,INDEX('Exhibitor entries'!$A$6:$N$2059,MATCH($C151,'Exhibitor entries'!$A$6:$A$2059,0),8),"")</f>
        <v>CLV</v>
      </c>
      <c r="H151" s="58">
        <f ca="1">IF($C151&gt;0,INDEX('Exhibitor entries'!$A$6:$N$2059,MATCH($C151,'Exhibitor entries'!$A$6:$A$2059,0),9),"")</f>
        <v>18</v>
      </c>
      <c r="I151" s="58">
        <f ca="1">IF($C151&gt;0,INDEX('Exhibitor entries'!$A$6:$N$2059,MATCH($C151,'Exhibitor entries'!$A$6:$A$2059,0),10),"")</f>
        <v>2018</v>
      </c>
      <c r="J151" s="63">
        <f>LOOKUP($B151,'COMPOSITE FORM'!$A$4:$A$41,'COMPOSITE FORM'!$M$4:$M$41)</f>
        <v>4</v>
      </c>
      <c r="K151" s="63">
        <f>LOOKUP($B151,'COMPOSITE FORM'!$A$4:$A$41,'COMPOSITE FORM'!$N$4:$N$41)</f>
        <v>4</v>
      </c>
    </row>
    <row r="152" ht="24" spans="1:11">
      <c r="A152" s="62" t="str">
        <f>VLOOKUP($B152,SECTIONS!$A$6:$B$44,2,FALSE)</f>
        <v>Dutch Pied &amp; Clearflighted Pied</v>
      </c>
      <c r="B152" s="26">
        <v>29</v>
      </c>
      <c r="C152" s="59">
        <f ca="1" t="shared" si="1"/>
        <v>168</v>
      </c>
      <c r="D152" s="23" t="str">
        <f ca="1">IF($C152&gt;0,INDEX('Exhibitor entries'!$A$6:$N$2059,MATCH($C152,'Exhibitor entries'!$A$6:$A$2059,0),2),"")</f>
        <v>Mark Gray</v>
      </c>
      <c r="E152" s="23" t="str">
        <f ca="1">IF($C152&gt;0,INDEX('Exhibitor entries'!$A$6:$N$2059,MATCH($C152,'Exhibitor entries'!$A$6:$A$2059,0),11),"")</f>
        <v>Dutch Pied Grey </v>
      </c>
      <c r="F152" s="58" t="str">
        <f ca="1">IF($C152&gt;0,INDEX('Exhibitor entries'!$A$6:$N$2059,MATCH($C152,'Exhibitor entries'!$A$6:$A$2059,0),6),"")</f>
        <v>Cock</v>
      </c>
      <c r="G152" s="58" t="str">
        <f ca="1">IF($C152&gt;0,INDEX('Exhibitor entries'!$A$6:$N$2059,MATCH($C152,'Exhibitor entries'!$A$6:$A$2059,0),8),"")</f>
        <v>GAA</v>
      </c>
      <c r="H152" s="58">
        <f ca="1">IF($C152&gt;0,INDEX('Exhibitor entries'!$A$6:$N$2059,MATCH($C152,'Exhibitor entries'!$A$6:$A$2059,0),9),"")</f>
        <v>167</v>
      </c>
      <c r="I152" s="58">
        <f ca="1">IF($C152&gt;0,INDEX('Exhibitor entries'!$A$6:$N$2059,MATCH($C152,'Exhibitor entries'!$A$6:$A$2059,0),10),"")</f>
        <v>2019</v>
      </c>
      <c r="J152" s="63">
        <f>LOOKUP($B152,'COMPOSITE FORM'!$A$4:$A$41,'COMPOSITE FORM'!$M$4:$M$41)</f>
        <v>1</v>
      </c>
      <c r="K152" s="63">
        <f>LOOKUP($B152,'COMPOSITE FORM'!$A$4:$A$41,'COMPOSITE FORM'!$N$4:$N$41)</f>
        <v>1</v>
      </c>
    </row>
    <row r="153" spans="1:11">
      <c r="A153" s="62" t="str">
        <f>VLOOKUP($B153,SECTIONS!$A$6:$B$44,2,FALSE)</f>
        <v>Frosted Pied</v>
      </c>
      <c r="B153" s="26">
        <v>30</v>
      </c>
      <c r="C153" s="59">
        <f ca="1" t="shared" si="1"/>
        <v>165</v>
      </c>
      <c r="D153" s="23" t="str">
        <f ca="1">IF($C153&gt;0,INDEX('Exhibitor entries'!$A$6:$N$2059,MATCH($C153,'Exhibitor entries'!$A$6:$A$2059,0),2),"")</f>
        <v>Bob Vargo</v>
      </c>
      <c r="E153" s="23" t="str">
        <f ca="1">IF($C153&gt;0,INDEX('Exhibitor entries'!$A$6:$N$2059,MATCH($C153,'Exhibitor entries'!$A$6:$A$2059,0),11),"")</f>
        <v>Frosted Pied Violet</v>
      </c>
      <c r="F153" s="58" t="str">
        <f ca="1">IF($C153&gt;0,INDEX('Exhibitor entries'!$A$6:$N$2059,MATCH($C153,'Exhibitor entries'!$A$6:$A$2059,0),6),"")</f>
        <v>Cock</v>
      </c>
      <c r="G153" s="58" t="str">
        <f ca="1">IF($C153&gt;0,INDEX('Exhibitor entries'!$A$6:$N$2059,MATCH($C153,'Exhibitor entries'!$A$6:$A$2059,0),8),"")</f>
        <v>29V</v>
      </c>
      <c r="H153" s="58">
        <f ca="1">IF($C153&gt;0,INDEX('Exhibitor entries'!$A$6:$N$2059,MATCH($C153,'Exhibitor entries'!$A$6:$A$2059,0),9),"")</f>
        <v>192</v>
      </c>
      <c r="I153" s="58">
        <f ca="1">IF($C153&gt;0,INDEX('Exhibitor entries'!$A$6:$N$2059,MATCH($C153,'Exhibitor entries'!$A$6:$A$2059,0),10),"")</f>
        <v>2020</v>
      </c>
      <c r="J153" s="63">
        <f>LOOKUP($B153,'COMPOSITE FORM'!$A$4:$A$41,'COMPOSITE FORM'!$M$4:$M$41)</f>
        <v>4</v>
      </c>
      <c r="K153" s="63">
        <f>LOOKUP($B153,'COMPOSITE FORM'!$A$4:$A$41,'COMPOSITE FORM'!$N$4:$N$41)</f>
        <v>3</v>
      </c>
    </row>
    <row r="154" spans="1:11">
      <c r="A154" s="62" t="str">
        <f>VLOOKUP($B154,SECTIONS!$A$6:$B$44,2,FALSE)</f>
        <v>Dark-Eyed Clear</v>
      </c>
      <c r="B154" s="26">
        <v>31</v>
      </c>
      <c r="C154" s="59">
        <f ca="1" t="shared" si="1"/>
        <v>157</v>
      </c>
      <c r="D154" s="23" t="str">
        <f ca="1">IF($C154&gt;0,INDEX('Exhibitor entries'!$A$6:$N$2059,MATCH($C154,'Exhibitor entries'!$A$6:$A$2059,0),2),"")</f>
        <v>Richard Werner</v>
      </c>
      <c r="E154" s="23" t="str">
        <f ca="1">IF($C154&gt;0,INDEX('Exhibitor entries'!$A$6:$N$2059,MATCH($C154,'Exhibitor entries'!$A$6:$A$2059,0),11),"")</f>
        <v>Dark-Eyed Clear</v>
      </c>
      <c r="F154" s="58" t="str">
        <f ca="1">IF($C154&gt;0,INDEX('Exhibitor entries'!$A$6:$N$2059,MATCH($C154,'Exhibitor entries'!$A$6:$A$2059,0),6),"")</f>
        <v>Cock</v>
      </c>
      <c r="G154" s="58" t="str">
        <f ca="1">IF($C154&gt;0,INDEX('Exhibitor entries'!$A$6:$N$2059,MATCH($C154,'Exhibitor entries'!$A$6:$A$2059,0),8),"")</f>
        <v>13R</v>
      </c>
      <c r="H154" s="58">
        <f ca="1">IF($C154&gt;0,INDEX('Exhibitor entries'!$A$6:$N$2059,MATCH($C154,'Exhibitor entries'!$A$6:$A$2059,0),9),"")</f>
        <v>79</v>
      </c>
      <c r="I154" s="58">
        <f ca="1">IF($C154&gt;0,INDEX('Exhibitor entries'!$A$6:$N$2059,MATCH($C154,'Exhibitor entries'!$A$6:$A$2059,0),10),"")</f>
        <v>2020</v>
      </c>
      <c r="J154" s="63">
        <f>LOOKUP($B154,'COMPOSITE FORM'!$A$4:$A$41,'COMPOSITE FORM'!$M$4:$M$41)</f>
        <v>3</v>
      </c>
      <c r="K154" s="63">
        <f>LOOKUP($B154,'COMPOSITE FORM'!$A$4:$A$41,'COMPOSITE FORM'!$N$4:$N$41)</f>
        <v>3</v>
      </c>
    </row>
    <row r="155" spans="1:11">
      <c r="A155" s="62" t="str">
        <f>VLOOKUP($B155,SECTIONS!$A$6:$B$44,2,FALSE)</f>
        <v>Fallow</v>
      </c>
      <c r="B155" s="26">
        <v>32</v>
      </c>
      <c r="C155" s="59">
        <f ca="1" t="shared" si="1"/>
        <v>184</v>
      </c>
      <c r="D155" s="23" t="str">
        <f ca="1">IF($C155&gt;0,INDEX('Exhibitor entries'!$A$6:$N$2059,MATCH($C155,'Exhibitor entries'!$A$6:$A$2059,0),2),"")</f>
        <v>Linda Fadigan</v>
      </c>
      <c r="E155" s="23" t="str">
        <f ca="1">IF($C155&gt;0,INDEX('Exhibitor entries'!$A$6:$N$2059,MATCH($C155,'Exhibitor entries'!$A$6:$A$2059,0),11),"")</f>
        <v>German Fallow Yellow</v>
      </c>
      <c r="F155" s="58" t="str">
        <f ca="1">IF($C155&gt;0,INDEX('Exhibitor entries'!$A$6:$N$2059,MATCH($C155,'Exhibitor entries'!$A$6:$A$2059,0),6),"")</f>
        <v>Cock</v>
      </c>
      <c r="G155" s="58" t="str">
        <f ca="1">IF($C155&gt;0,INDEX('Exhibitor entries'!$A$6:$N$2059,MATCH($C155,'Exhibitor entries'!$A$6:$A$2059,0),8),"")</f>
        <v>JL</v>
      </c>
      <c r="H155" s="58">
        <f ca="1">IF($C155&gt;0,INDEX('Exhibitor entries'!$A$6:$N$2059,MATCH($C155,'Exhibitor entries'!$A$6:$A$2059,0),9),"")</f>
        <v>55</v>
      </c>
      <c r="I155" s="58">
        <f ca="1">IF($C155&gt;0,INDEX('Exhibitor entries'!$A$6:$N$2059,MATCH($C155,'Exhibitor entries'!$A$6:$A$2059,0),10),"")</f>
        <v>2019</v>
      </c>
      <c r="J155" s="63">
        <f>LOOKUP($B155,'COMPOSITE FORM'!$A$4:$A$41,'COMPOSITE FORM'!$M$4:$M$41)</f>
        <v>3</v>
      </c>
      <c r="K155" s="63">
        <f>LOOKUP($B155,'COMPOSITE FORM'!$A$4:$A$41,'COMPOSITE FORM'!$N$4:$N$41)</f>
        <v>1</v>
      </c>
    </row>
    <row r="156" spans="1:11">
      <c r="A156" s="62" t="str">
        <f>VLOOKUP($B156,SECTIONS!$A$6:$B$44,2,FALSE)</f>
        <v>Lacewing</v>
      </c>
      <c r="B156" s="26">
        <v>33</v>
      </c>
      <c r="C156" s="59">
        <f ca="1" t="shared" si="1"/>
        <v>174</v>
      </c>
      <c r="D156" s="23" t="str">
        <f ca="1">IF($C156&gt;0,INDEX('Exhibitor entries'!$A$6:$N$2059,MATCH($C156,'Exhibitor entries'!$A$6:$A$2059,0),2),"")</f>
        <v>Barbara Waterman</v>
      </c>
      <c r="E156" s="23" t="str">
        <f ca="1">IF($C156&gt;0,INDEX('Exhibitor entries'!$A$6:$N$2059,MATCH($C156,'Exhibitor entries'!$A$6:$A$2059,0),11),"")</f>
        <v>Lacewing Yellow</v>
      </c>
      <c r="F156" s="58" t="str">
        <f ca="1">IF($C156&gt;0,INDEX('Exhibitor entries'!$A$6:$N$2059,MATCH($C156,'Exhibitor entries'!$A$6:$A$2059,0),6),"")</f>
        <v>Cock</v>
      </c>
      <c r="G156" s="58" t="str">
        <f ca="1">IF($C156&gt;0,INDEX('Exhibitor entries'!$A$6:$N$2059,MATCH($C156,'Exhibitor entries'!$A$6:$A$2059,0),8),"")</f>
        <v>46Y</v>
      </c>
      <c r="H156" s="58">
        <f ca="1">IF($C156&gt;0,INDEX('Exhibitor entries'!$A$6:$N$2059,MATCH($C156,'Exhibitor entries'!$A$6:$A$2059,0),9),"")</f>
        <v>27</v>
      </c>
      <c r="I156" s="58">
        <f ca="1">IF($C156&gt;0,INDEX('Exhibitor entries'!$A$6:$N$2059,MATCH($C156,'Exhibitor entries'!$A$6:$A$2059,0),10),"")</f>
        <v>2020</v>
      </c>
      <c r="J156" s="63">
        <f>LOOKUP($B156,'COMPOSITE FORM'!$A$4:$A$41,'COMPOSITE FORM'!$M$4:$M$41)</f>
        <v>6</v>
      </c>
      <c r="K156" s="63">
        <f>LOOKUP($B156,'COMPOSITE FORM'!$A$4:$A$41,'COMPOSITE FORM'!$N$4:$N$41)</f>
        <v>4</v>
      </c>
    </row>
    <row r="157" spans="1:11">
      <c r="A157" s="62" t="str">
        <f>VLOOKUP($B157,SECTIONS!$A$6:$B$44,2,FALSE)</f>
        <v>Crested</v>
      </c>
      <c r="B157" s="26">
        <v>34</v>
      </c>
      <c r="C157" s="59">
        <f ca="1" t="shared" si="1"/>
        <v>140</v>
      </c>
      <c r="D157" s="23" t="str">
        <f ca="1">IF($C157&gt;0,INDEX('Exhibitor entries'!$A$6:$N$2059,MATCH($C157,'Exhibitor entries'!$A$6:$A$2059,0),2),"")</f>
        <v>Frank Rivera</v>
      </c>
      <c r="E157" s="23" t="str">
        <f ca="1">IF($C157&gt;0,INDEX('Exhibitor entries'!$A$6:$N$2059,MATCH($C157,'Exhibitor entries'!$A$6:$A$2059,0),11),"")</f>
        <v>Crested Green</v>
      </c>
      <c r="F157" s="58" t="str">
        <f ca="1">IF($C157&gt;0,INDEX('Exhibitor entries'!$A$6:$N$2059,MATCH($C157,'Exhibitor entries'!$A$6:$A$2059,0),6),"")</f>
        <v>Cock</v>
      </c>
      <c r="G157" s="58" t="str">
        <f ca="1">IF($C157&gt;0,INDEX('Exhibitor entries'!$A$6:$N$2059,MATCH($C157,'Exhibitor entries'!$A$6:$A$2059,0),8),"")</f>
        <v>FR</v>
      </c>
      <c r="H157" s="58">
        <f ca="1">IF($C157&gt;0,INDEX('Exhibitor entries'!$A$6:$N$2059,MATCH($C157,'Exhibitor entries'!$A$6:$A$2059,0),9),"")</f>
        <v>9</v>
      </c>
      <c r="I157" s="58">
        <f ca="1">IF($C157&gt;0,INDEX('Exhibitor entries'!$A$6:$N$2059,MATCH($C157,'Exhibitor entries'!$A$6:$A$2059,0),10),"")</f>
        <v>2017</v>
      </c>
      <c r="J157" s="63">
        <f>LOOKUP($B157,'COMPOSITE FORM'!$A$4:$A$41,'COMPOSITE FORM'!$M$4:$M$41)</f>
        <v>4</v>
      </c>
      <c r="K157" s="63">
        <f>LOOKUP($B157,'COMPOSITE FORM'!$A$4:$A$41,'COMPOSITE FORM'!$N$4:$N$41)</f>
        <v>1</v>
      </c>
    </row>
    <row r="158" spans="1:11">
      <c r="A158" s="62" t="str">
        <f>VLOOKUP($B158,SECTIONS!$A$6:$B$44,2,FALSE)</f>
        <v>Double Factor Anthracite</v>
      </c>
      <c r="B158" s="26">
        <v>35</v>
      </c>
      <c r="C158" s="59">
        <f ca="1" t="shared" si="1"/>
        <v>0</v>
      </c>
      <c r="D158" s="23" t="str">
        <f ca="1">IF($C158&gt;0,INDEX('Exhibitor entries'!$A$6:$N$2059,MATCH($C158,'Exhibitor entries'!$A$6:$A$2059,0),2),"")</f>
        <v/>
      </c>
      <c r="E158" s="23" t="str">
        <f ca="1">IF($C158&gt;0,INDEX('Exhibitor entries'!$A$6:$N$2059,MATCH($C158,'Exhibitor entries'!$A$6:$A$2059,0),11),"")</f>
        <v/>
      </c>
      <c r="F158" s="58" t="str">
        <f ca="1">IF($C158&gt;0,INDEX('Exhibitor entries'!$A$6:$N$2059,MATCH($C158,'Exhibitor entries'!$A$6:$A$2059,0),6),"")</f>
        <v/>
      </c>
      <c r="G158" s="58" t="str">
        <f ca="1">IF($C158&gt;0,INDEX('Exhibitor entries'!$A$6:$N$2059,MATCH($C158,'Exhibitor entries'!$A$6:$A$2059,0),8),"")</f>
        <v/>
      </c>
      <c r="H158" s="58" t="str">
        <f ca="1">IF($C158&gt;0,INDEX('Exhibitor entries'!$A$6:$N$2059,MATCH($C158,'Exhibitor entries'!$A$6:$A$2059,0),9),"")</f>
        <v/>
      </c>
      <c r="I158" s="58" t="str">
        <f ca="1">IF($C158&gt;0,INDEX('Exhibitor entries'!$A$6:$N$2059,MATCH($C158,'Exhibitor entries'!$A$6:$A$2059,0),10),"")</f>
        <v/>
      </c>
      <c r="J158" s="63">
        <f>LOOKUP($B158,'COMPOSITE FORM'!$A$4:$A$41,'COMPOSITE FORM'!$M$4:$M$41)</f>
        <v>0</v>
      </c>
      <c r="K158" s="63">
        <f>LOOKUP($B158,'COMPOSITE FORM'!$A$4:$A$41,'COMPOSITE FORM'!$N$4:$N$41)</f>
        <v>0</v>
      </c>
    </row>
    <row r="159" spans="1:11">
      <c r="A159" s="62" t="str">
        <f>VLOOKUP($B159,SECTIONS!$A$6:$B$44,2,FALSE)</f>
        <v>Slate</v>
      </c>
      <c r="B159" s="26">
        <v>36</v>
      </c>
      <c r="C159" s="59">
        <f ca="1" t="shared" si="1"/>
        <v>178</v>
      </c>
      <c r="D159" s="23" t="str">
        <f ca="1">IF($C159&gt;0,INDEX('Exhibitor entries'!$A$6:$N$2059,MATCH($C159,'Exhibitor entries'!$A$6:$A$2059,0),2),"")</f>
        <v>Michael Cannizzaro</v>
      </c>
      <c r="E159" s="23" t="str">
        <f ca="1">IF($C159&gt;0,INDEX('Exhibitor entries'!$A$6:$N$2059,MATCH($C159,'Exhibitor entries'!$A$6:$A$2059,0),11),"")</f>
        <v>Slate</v>
      </c>
      <c r="F159" s="58" t="str">
        <f ca="1">IF($C159&gt;0,INDEX('Exhibitor entries'!$A$6:$N$2059,MATCH($C159,'Exhibitor entries'!$A$6:$A$2059,0),6),"")</f>
        <v>Hen</v>
      </c>
      <c r="G159" s="58" t="str">
        <f ca="1">IF($C159&gt;0,INDEX('Exhibitor entries'!$A$6:$N$2059,MATCH($C159,'Exhibitor entries'!$A$6:$A$2059,0),8),"")</f>
        <v>DRM</v>
      </c>
      <c r="H159" s="58">
        <f ca="1">IF($C159&gt;0,INDEX('Exhibitor entries'!$A$6:$N$2059,MATCH($C159,'Exhibitor entries'!$A$6:$A$2059,0),9),"")</f>
        <v>21</v>
      </c>
      <c r="I159" s="58">
        <f ca="1">IF($C159&gt;0,INDEX('Exhibitor entries'!$A$6:$N$2059,MATCH($C159,'Exhibitor entries'!$A$6:$A$2059,0),10),"")</f>
        <v>2019</v>
      </c>
      <c r="J159" s="63">
        <f>LOOKUP($B159,'COMPOSITE FORM'!$A$4:$A$41,'COMPOSITE FORM'!$M$4:$M$41)</f>
        <v>1</v>
      </c>
      <c r="K159" s="63">
        <f>LOOKUP($B159,'COMPOSITE FORM'!$A$4:$A$41,'COMPOSITE FORM'!$N$4:$N$41)</f>
        <v>1</v>
      </c>
    </row>
    <row r="160" spans="1:11">
      <c r="A160" s="62" t="str">
        <f>VLOOKUP($B160,SECTIONS!$A$6:$B$44,2,FALSE)</f>
        <v>Easley Clearbody</v>
      </c>
      <c r="B160" s="26">
        <v>37</v>
      </c>
      <c r="C160" s="59">
        <f ca="1" t="shared" si="1"/>
        <v>145</v>
      </c>
      <c r="D160" s="23" t="str">
        <f ca="1">IF($C160&gt;0,INDEX('Exhibitor entries'!$A$6:$N$2059,MATCH($C160,'Exhibitor entries'!$A$6:$A$2059,0),2),"")</f>
        <v>Richard Werner</v>
      </c>
      <c r="E160" s="23" t="str">
        <f ca="1">IF($C160&gt;0,INDEX('Exhibitor entries'!$A$6:$N$2059,MATCH($C160,'Exhibitor entries'!$A$6:$A$2059,0),11),"")</f>
        <v>Easley Clearbody</v>
      </c>
      <c r="F160" s="58" t="str">
        <f ca="1">IF($C160&gt;0,INDEX('Exhibitor entries'!$A$6:$N$2059,MATCH($C160,'Exhibitor entries'!$A$6:$A$2059,0),6),"")</f>
        <v>Cock</v>
      </c>
      <c r="G160" s="58" t="str">
        <f ca="1">IF($C160&gt;0,INDEX('Exhibitor entries'!$A$6:$N$2059,MATCH($C160,'Exhibitor entries'!$A$6:$A$2059,0),8),"")</f>
        <v>13R</v>
      </c>
      <c r="H160" s="58">
        <f ca="1">IF($C160&gt;0,INDEX('Exhibitor entries'!$A$6:$N$2059,MATCH($C160,'Exhibitor entries'!$A$6:$A$2059,0),9),"")</f>
        <v>32</v>
      </c>
      <c r="I160" s="58">
        <f ca="1">IF($C160&gt;0,INDEX('Exhibitor entries'!$A$6:$N$2059,MATCH($C160,'Exhibitor entries'!$A$6:$A$2059,0),10),"")</f>
        <v>2020</v>
      </c>
      <c r="J160" s="63">
        <f>LOOKUP($B160,'COMPOSITE FORM'!$A$4:$A$41,'COMPOSITE FORM'!$M$4:$M$41)</f>
        <v>1</v>
      </c>
      <c r="K160" s="63">
        <f>LOOKUP($B160,'COMPOSITE FORM'!$A$4:$A$41,'COMPOSITE FORM'!$N$4:$N$41)</f>
        <v>1</v>
      </c>
    </row>
    <row r="161" spans="1:11">
      <c r="A161" s="62" t="str">
        <f>VLOOKUP($B161,SECTIONS!$A$6:$B$44,2,FALSE)</f>
        <v>AORV</v>
      </c>
      <c r="B161" s="26">
        <v>38</v>
      </c>
      <c r="C161" s="59">
        <f ca="1" t="shared" si="1"/>
        <v>0</v>
      </c>
      <c r="D161" s="23" t="str">
        <f ca="1">IF($C161&gt;0,INDEX('Exhibitor entries'!$A$6:$N$2059,MATCH($C161,'Exhibitor entries'!$A$6:$A$2059,0),2),"")</f>
        <v/>
      </c>
      <c r="E161" s="23" t="str">
        <f ca="1">IF($C161&gt;0,INDEX('Exhibitor entries'!$A$6:$N$2059,MATCH($C161,'Exhibitor entries'!$A$6:$A$2059,0),11),"")</f>
        <v/>
      </c>
      <c r="F161" s="58" t="str">
        <f ca="1">IF($C161&gt;0,INDEX('Exhibitor entries'!$A$6:$N$2059,MATCH($C161,'Exhibitor entries'!$A$6:$A$2059,0),6),"")</f>
        <v/>
      </c>
      <c r="G161" s="58" t="str">
        <f ca="1">IF($C161&gt;0,INDEX('Exhibitor entries'!$A$6:$N$2059,MATCH($C161,'Exhibitor entries'!$A$6:$A$2059,0),8),"")</f>
        <v/>
      </c>
      <c r="H161" s="58" t="str">
        <f ca="1">IF($C161&gt;0,INDEX('Exhibitor entries'!$A$6:$N$2059,MATCH($C161,'Exhibitor entries'!$A$6:$A$2059,0),9),"")</f>
        <v/>
      </c>
      <c r="I161" s="58" t="str">
        <f ca="1">IF($C161&gt;0,INDEX('Exhibitor entries'!$A$6:$N$2059,MATCH($C161,'Exhibitor entries'!$A$6:$A$2059,0),10),"")</f>
        <v/>
      </c>
      <c r="J161" s="63">
        <f>LOOKUP($B161,'COMPOSITE FORM'!$A$4:$A$41,'COMPOSITE FORM'!$M$4:$M$41)</f>
        <v>0</v>
      </c>
      <c r="K161" s="63">
        <f>LOOKUP($B161,'COMPOSITE FORM'!$A$4:$A$41,'COMPOSITE FORM'!$N$4:$N$41)</f>
        <v>0</v>
      </c>
    </row>
    <row r="162" spans="1:9">
      <c r="A162" s="34"/>
      <c r="B162" s="34"/>
      <c r="C162" s="34"/>
      <c r="D162" s="4"/>
      <c r="E162" s="4"/>
      <c r="F162" s="19"/>
      <c r="G162" s="19"/>
      <c r="H162" s="19"/>
      <c r="I162" s="19"/>
    </row>
    <row r="163" spans="1:9">
      <c r="A163" s="34"/>
      <c r="B163" s="34"/>
      <c r="C163" s="34"/>
      <c r="D163" s="4"/>
      <c r="E163" s="4"/>
      <c r="F163" s="19"/>
      <c r="G163" s="19"/>
      <c r="H163" s="19"/>
      <c r="I163" s="19"/>
    </row>
    <row r="164" spans="1:9">
      <c r="A164" s="4"/>
      <c r="B164" s="18"/>
      <c r="C164" s="18"/>
      <c r="D164" s="4"/>
      <c r="E164" s="4"/>
      <c r="F164" s="19"/>
      <c r="G164" s="19"/>
      <c r="H164" s="19"/>
      <c r="I164" s="19"/>
    </row>
    <row r="167" spans="1:9">
      <c r="A167" s="4"/>
      <c r="B167" s="18"/>
      <c r="C167" s="18"/>
      <c r="D167" s="4"/>
      <c r="E167" s="4"/>
      <c r="F167" s="19"/>
      <c r="G167" s="19"/>
      <c r="H167" s="19"/>
      <c r="I167" s="19"/>
    </row>
    <row r="168" spans="1:9">
      <c r="A168" s="4"/>
      <c r="B168" s="18"/>
      <c r="C168" s="18"/>
      <c r="D168" s="4"/>
      <c r="E168" s="4"/>
      <c r="F168" s="19"/>
      <c r="G168" s="19"/>
      <c r="H168" s="19"/>
      <c r="I168" s="19"/>
    </row>
    <row r="169" spans="1:9">
      <c r="A169" s="4"/>
      <c r="B169" s="18"/>
      <c r="C169" s="18"/>
      <c r="D169" s="4"/>
      <c r="E169" s="4"/>
      <c r="F169" s="19"/>
      <c r="G169" s="19"/>
      <c r="H169" s="19"/>
      <c r="I169" s="19"/>
    </row>
    <row r="170" spans="1:9">
      <c r="A170" s="4"/>
      <c r="B170" s="18"/>
      <c r="C170" s="18"/>
      <c r="D170" s="4"/>
      <c r="E170" s="4"/>
      <c r="F170" s="19"/>
      <c r="G170" s="19"/>
      <c r="H170" s="19"/>
      <c r="I170" s="19" t="s">
        <v>603</v>
      </c>
    </row>
    <row r="171" spans="1:9">
      <c r="A171" s="4"/>
      <c r="B171" s="18"/>
      <c r="C171" s="18"/>
      <c r="D171" s="4"/>
      <c r="E171" s="4"/>
      <c r="F171" s="19"/>
      <c r="G171" s="19"/>
      <c r="H171" s="19"/>
      <c r="I171" s="19"/>
    </row>
    <row r="172" spans="1:9">
      <c r="A172" s="4"/>
      <c r="B172" s="18"/>
      <c r="C172" s="18"/>
      <c r="D172" s="4"/>
      <c r="E172" s="4"/>
      <c r="F172" s="19"/>
      <c r="G172" s="19"/>
      <c r="H172" s="19"/>
      <c r="I172" s="19"/>
    </row>
    <row r="173" spans="1:9">
      <c r="A173" s="4"/>
      <c r="B173" s="18"/>
      <c r="C173" s="18"/>
      <c r="D173" s="4"/>
      <c r="E173" s="4"/>
      <c r="F173" s="19"/>
      <c r="G173" s="19"/>
      <c r="H173" s="19"/>
      <c r="I173" s="19"/>
    </row>
    <row r="174" spans="1:9">
      <c r="A174" s="4"/>
      <c r="B174" s="18"/>
      <c r="C174" s="18"/>
      <c r="D174" s="4"/>
      <c r="E174" s="4"/>
      <c r="F174" s="19"/>
      <c r="G174" s="19"/>
      <c r="H174" s="19"/>
      <c r="I174" s="19"/>
    </row>
    <row r="175" spans="1:9">
      <c r="A175" s="4"/>
      <c r="B175" s="18"/>
      <c r="C175" s="18"/>
      <c r="D175" s="4"/>
      <c r="E175" s="4"/>
      <c r="F175" s="19"/>
      <c r="G175" s="19"/>
      <c r="H175" s="19"/>
      <c r="I175" s="19"/>
    </row>
    <row r="176" spans="1:9">
      <c r="A176" s="4"/>
      <c r="B176" s="18"/>
      <c r="C176" s="18"/>
      <c r="D176" s="4"/>
      <c r="E176" s="4"/>
      <c r="F176" s="19"/>
      <c r="G176" s="19"/>
      <c r="H176" s="19"/>
      <c r="I176" s="19"/>
    </row>
    <row r="177" spans="1:9">
      <c r="A177" s="4"/>
      <c r="B177" s="18"/>
      <c r="C177" s="18"/>
      <c r="D177" s="4"/>
      <c r="E177" s="4"/>
      <c r="F177" s="19"/>
      <c r="G177" s="19"/>
      <c r="H177" s="19"/>
      <c r="I177" s="19"/>
    </row>
    <row r="178" spans="1:9">
      <c r="A178" s="4"/>
      <c r="B178" s="18"/>
      <c r="C178" s="18"/>
      <c r="D178" s="4"/>
      <c r="E178" s="4"/>
      <c r="F178" s="19"/>
      <c r="G178" s="19"/>
      <c r="H178" s="19"/>
      <c r="I178" s="19"/>
    </row>
    <row r="179" spans="1:9">
      <c r="A179" s="4"/>
      <c r="B179" s="18"/>
      <c r="C179" s="18"/>
      <c r="D179" s="4"/>
      <c r="E179" s="4"/>
      <c r="F179" s="19"/>
      <c r="G179" s="19"/>
      <c r="H179" s="19"/>
      <c r="I179" s="19"/>
    </row>
    <row r="180" spans="1:9">
      <c r="A180" s="4"/>
      <c r="B180" s="18"/>
      <c r="C180" s="18"/>
      <c r="D180" s="4"/>
      <c r="E180" s="4"/>
      <c r="F180" s="19"/>
      <c r="G180" s="19"/>
      <c r="H180" s="19"/>
      <c r="I180" s="19"/>
    </row>
    <row r="181" spans="1:9">
      <c r="A181" s="4"/>
      <c r="B181" s="18"/>
      <c r="C181" s="18"/>
      <c r="D181" s="4"/>
      <c r="E181" s="4"/>
      <c r="F181" s="19"/>
      <c r="G181" s="19"/>
      <c r="H181" s="19"/>
      <c r="I181" s="19"/>
    </row>
    <row r="182" spans="1:9">
      <c r="A182" s="4"/>
      <c r="B182" s="18"/>
      <c r="C182" s="18"/>
      <c r="D182" s="4"/>
      <c r="E182" s="4"/>
      <c r="F182" s="19"/>
      <c r="G182" s="19"/>
      <c r="H182" s="19"/>
      <c r="I182" s="19"/>
    </row>
    <row r="183" spans="1:9">
      <c r="A183" s="4"/>
      <c r="B183" s="18"/>
      <c r="C183" s="18"/>
      <c r="D183" s="4"/>
      <c r="E183" s="4"/>
      <c r="F183" s="19"/>
      <c r="G183" s="19"/>
      <c r="H183" s="19"/>
      <c r="I183" s="19"/>
    </row>
    <row r="184" spans="1:9">
      <c r="A184" s="4"/>
      <c r="B184" s="18"/>
      <c r="C184" s="18"/>
      <c r="D184" s="4"/>
      <c r="E184" s="4"/>
      <c r="F184" s="19"/>
      <c r="G184" s="19"/>
      <c r="H184" s="19"/>
      <c r="I184" s="19"/>
    </row>
    <row r="185" spans="1:9">
      <c r="A185" s="4"/>
      <c r="B185" s="18"/>
      <c r="C185" s="18"/>
      <c r="D185" s="4"/>
      <c r="E185" s="4"/>
      <c r="F185" s="19"/>
      <c r="G185" s="19"/>
      <c r="H185" s="19"/>
      <c r="I185" s="19"/>
    </row>
    <row r="186" spans="1:9">
      <c r="A186" s="4"/>
      <c r="B186" s="18"/>
      <c r="C186" s="18"/>
      <c r="D186" s="4"/>
      <c r="E186" s="4"/>
      <c r="F186" s="19"/>
      <c r="G186" s="19"/>
      <c r="H186" s="19"/>
      <c r="I186" s="19"/>
    </row>
    <row r="187" spans="1:9">
      <c r="A187" s="4"/>
      <c r="B187" s="18"/>
      <c r="C187" s="18"/>
      <c r="D187" s="4"/>
      <c r="E187" s="4"/>
      <c r="F187" s="19"/>
      <c r="G187" s="19"/>
      <c r="H187" s="19"/>
      <c r="I187" s="19"/>
    </row>
    <row r="188" spans="1:9">
      <c r="A188" s="4"/>
      <c r="B188" s="18"/>
      <c r="C188" s="18"/>
      <c r="D188" s="4"/>
      <c r="E188" s="4"/>
      <c r="F188" s="19"/>
      <c r="G188" s="19"/>
      <c r="H188" s="19"/>
      <c r="I188" s="19"/>
    </row>
    <row r="189" spans="1:9">
      <c r="A189" s="4"/>
      <c r="B189" s="18"/>
      <c r="C189" s="18"/>
      <c r="D189" s="4"/>
      <c r="E189" s="4"/>
      <c r="F189" s="19"/>
      <c r="G189" s="19"/>
      <c r="H189" s="19"/>
      <c r="I189" s="19"/>
    </row>
    <row r="190" spans="1:9">
      <c r="A190" s="4"/>
      <c r="B190" s="18"/>
      <c r="C190" s="18"/>
      <c r="D190" s="4"/>
      <c r="E190" s="4"/>
      <c r="F190" s="19"/>
      <c r="G190" s="19"/>
      <c r="H190" s="19"/>
      <c r="I190" s="19"/>
    </row>
    <row r="191" spans="1:9">
      <c r="A191" s="4"/>
      <c r="B191" s="18"/>
      <c r="C191" s="18"/>
      <c r="D191" s="4"/>
      <c r="E191" s="4"/>
      <c r="F191" s="19"/>
      <c r="G191" s="19"/>
      <c r="H191" s="19"/>
      <c r="I191" s="19"/>
    </row>
    <row r="192" spans="1:9">
      <c r="A192" s="4"/>
      <c r="B192" s="18"/>
      <c r="C192" s="18"/>
      <c r="D192" s="4"/>
      <c r="E192" s="4"/>
      <c r="F192" s="19"/>
      <c r="G192" s="19"/>
      <c r="H192" s="19"/>
      <c r="I192" s="19"/>
    </row>
    <row r="193" spans="1:9">
      <c r="A193" s="4"/>
      <c r="B193" s="18"/>
      <c r="C193" s="18"/>
      <c r="D193" s="4"/>
      <c r="E193" s="4"/>
      <c r="F193" s="19"/>
      <c r="G193" s="19"/>
      <c r="H193" s="19"/>
      <c r="I193" s="19"/>
    </row>
    <row r="194" spans="1:9">
      <c r="A194" s="4"/>
      <c r="B194" s="18"/>
      <c r="C194" s="18"/>
      <c r="D194" s="4"/>
      <c r="E194" s="4"/>
      <c r="F194" s="19"/>
      <c r="G194" s="19"/>
      <c r="H194" s="19"/>
      <c r="I194" s="19"/>
    </row>
    <row r="195" spans="1:9">
      <c r="A195" s="4"/>
      <c r="B195" s="18"/>
      <c r="C195" s="18"/>
      <c r="D195" s="4"/>
      <c r="E195" s="4"/>
      <c r="F195" s="19"/>
      <c r="G195" s="19"/>
      <c r="H195" s="19"/>
      <c r="I195" s="19"/>
    </row>
    <row r="196" spans="1:9">
      <c r="A196" s="4"/>
      <c r="B196" s="18"/>
      <c r="C196" s="18"/>
      <c r="D196" s="4"/>
      <c r="E196" s="4"/>
      <c r="F196" s="19"/>
      <c r="G196" s="19"/>
      <c r="H196" s="19"/>
      <c r="I196" s="19"/>
    </row>
    <row r="197" spans="1:9">
      <c r="A197" s="4"/>
      <c r="B197" s="18"/>
      <c r="C197" s="18"/>
      <c r="D197" s="4"/>
      <c r="E197" s="4"/>
      <c r="F197" s="19"/>
      <c r="G197" s="19"/>
      <c r="H197" s="19"/>
      <c r="I197" s="19"/>
    </row>
    <row r="198" spans="1:9">
      <c r="A198" s="4"/>
      <c r="B198" s="18"/>
      <c r="C198" s="18"/>
      <c r="D198" s="4"/>
      <c r="E198" s="4"/>
      <c r="F198" s="19"/>
      <c r="G198" s="19"/>
      <c r="H198" s="19"/>
      <c r="I198" s="19"/>
    </row>
    <row r="199" spans="1:9">
      <c r="A199" s="4"/>
      <c r="B199" s="18"/>
      <c r="C199" s="18"/>
      <c r="D199" s="4"/>
      <c r="E199" s="4"/>
      <c r="F199" s="19"/>
      <c r="G199" s="19"/>
      <c r="H199" s="19"/>
      <c r="I199" s="19"/>
    </row>
    <row r="200" spans="1:9">
      <c r="A200" s="4"/>
      <c r="B200" s="18"/>
      <c r="C200" s="18"/>
      <c r="D200" s="4"/>
      <c r="E200" s="4"/>
      <c r="F200" s="19"/>
      <c r="G200" s="19"/>
      <c r="H200" s="19"/>
      <c r="I200" s="19"/>
    </row>
    <row r="201" spans="1:9">
      <c r="A201" s="4"/>
      <c r="B201" s="18"/>
      <c r="C201" s="18"/>
      <c r="D201" s="4"/>
      <c r="E201" s="4"/>
      <c r="F201" s="19"/>
      <c r="G201" s="19"/>
      <c r="H201" s="19"/>
      <c r="I201" s="19"/>
    </row>
    <row r="202" spans="1:9">
      <c r="A202" s="4"/>
      <c r="B202" s="18"/>
      <c r="C202" s="18"/>
      <c r="D202" s="4"/>
      <c r="E202" s="4"/>
      <c r="F202" s="19"/>
      <c r="G202" s="19"/>
      <c r="H202" s="19"/>
      <c r="I202" s="19"/>
    </row>
    <row r="203" spans="1:9">
      <c r="A203" s="4"/>
      <c r="B203" s="18"/>
      <c r="C203" s="18"/>
      <c r="D203" s="4"/>
      <c r="E203" s="4"/>
      <c r="F203" s="19"/>
      <c r="G203" s="19"/>
      <c r="H203" s="19"/>
      <c r="I203" s="19"/>
    </row>
    <row r="204" spans="1:9">
      <c r="A204" s="4"/>
      <c r="B204" s="18"/>
      <c r="C204" s="18"/>
      <c r="D204" s="4"/>
      <c r="E204" s="4"/>
      <c r="F204" s="19"/>
      <c r="G204" s="19"/>
      <c r="H204" s="19"/>
      <c r="I204" s="19"/>
    </row>
    <row r="205" spans="1:9">
      <c r="A205" s="4"/>
      <c r="B205" s="18"/>
      <c r="C205" s="18"/>
      <c r="D205" s="4"/>
      <c r="E205" s="4"/>
      <c r="F205" s="19"/>
      <c r="G205" s="19"/>
      <c r="H205" s="19"/>
      <c r="I205" s="19"/>
    </row>
    <row r="206" spans="1:9">
      <c r="A206" s="4"/>
      <c r="B206" s="18"/>
      <c r="C206" s="18"/>
      <c r="D206" s="4"/>
      <c r="E206" s="4"/>
      <c r="F206" s="19"/>
      <c r="G206" s="19"/>
      <c r="H206" s="19"/>
      <c r="I206" s="19"/>
    </row>
    <row r="207" spans="1:9">
      <c r="A207" s="4"/>
      <c r="B207" s="18"/>
      <c r="C207" s="18"/>
      <c r="D207" s="4"/>
      <c r="E207" s="4"/>
      <c r="F207" s="19"/>
      <c r="G207" s="19"/>
      <c r="H207" s="19"/>
      <c r="I207" s="19"/>
    </row>
    <row r="208" spans="1:9">
      <c r="A208" s="4"/>
      <c r="B208" s="18"/>
      <c r="C208" s="18"/>
      <c r="D208" s="4"/>
      <c r="E208" s="4"/>
      <c r="F208" s="19"/>
      <c r="G208" s="19"/>
      <c r="H208" s="19"/>
      <c r="I208" s="19"/>
    </row>
    <row r="209" spans="1:9">
      <c r="A209" s="4"/>
      <c r="B209" s="18"/>
      <c r="C209" s="18"/>
      <c r="D209" s="4"/>
      <c r="E209" s="4"/>
      <c r="F209" s="19"/>
      <c r="G209" s="19"/>
      <c r="H209" s="19"/>
      <c r="I209" s="19"/>
    </row>
    <row r="210" spans="1:9">
      <c r="A210" s="4"/>
      <c r="B210" s="18"/>
      <c r="C210" s="18"/>
      <c r="D210" s="4"/>
      <c r="E210" s="4"/>
      <c r="F210" s="19"/>
      <c r="G210" s="19"/>
      <c r="H210" s="19"/>
      <c r="I210" s="19"/>
    </row>
    <row r="211" spans="1:9">
      <c r="A211" s="4"/>
      <c r="B211" s="18"/>
      <c r="C211" s="18"/>
      <c r="D211" s="4"/>
      <c r="E211" s="4"/>
      <c r="F211" s="19"/>
      <c r="G211" s="19"/>
      <c r="H211" s="19"/>
      <c r="I211" s="19"/>
    </row>
    <row r="212" spans="1:9">
      <c r="A212" s="4"/>
      <c r="B212" s="18"/>
      <c r="C212" s="18"/>
      <c r="D212" s="4"/>
      <c r="E212" s="4"/>
      <c r="F212" s="19"/>
      <c r="G212" s="19"/>
      <c r="H212" s="19"/>
      <c r="I212" s="19"/>
    </row>
    <row r="213" spans="1:9">
      <c r="A213" s="4"/>
      <c r="B213" s="18"/>
      <c r="C213" s="18"/>
      <c r="D213" s="4"/>
      <c r="E213" s="4"/>
      <c r="F213" s="19"/>
      <c r="G213" s="19"/>
      <c r="H213" s="19"/>
      <c r="I213" s="19"/>
    </row>
    <row r="214" spans="1:9">
      <c r="A214" s="4"/>
      <c r="B214" s="18"/>
      <c r="C214" s="18"/>
      <c r="D214" s="4"/>
      <c r="E214" s="4"/>
      <c r="F214" s="19"/>
      <c r="G214" s="19"/>
      <c r="H214" s="19"/>
      <c r="I214" s="19"/>
    </row>
    <row r="215" spans="1:9">
      <c r="A215" s="4"/>
      <c r="B215" s="18"/>
      <c r="C215" s="18"/>
      <c r="D215" s="4"/>
      <c r="E215" s="4"/>
      <c r="F215" s="19"/>
      <c r="G215" s="19"/>
      <c r="H215" s="19"/>
      <c r="I215" s="19"/>
    </row>
    <row r="216" spans="1:9">
      <c r="A216" s="4"/>
      <c r="B216" s="18"/>
      <c r="C216" s="18"/>
      <c r="D216" s="4"/>
      <c r="E216" s="4"/>
      <c r="F216" s="19"/>
      <c r="G216" s="19"/>
      <c r="H216" s="19"/>
      <c r="I216" s="19"/>
    </row>
    <row r="217" spans="1:9">
      <c r="A217" s="4"/>
      <c r="B217" s="18"/>
      <c r="C217" s="18"/>
      <c r="D217" s="4"/>
      <c r="E217" s="4"/>
      <c r="F217" s="19"/>
      <c r="G217" s="19"/>
      <c r="H217" s="19"/>
      <c r="I217" s="19"/>
    </row>
    <row r="218" spans="1:9">
      <c r="A218" s="4"/>
      <c r="B218" s="18"/>
      <c r="C218" s="18"/>
      <c r="D218" s="4"/>
      <c r="E218" s="4"/>
      <c r="F218" s="19"/>
      <c r="G218" s="19"/>
      <c r="H218" s="19"/>
      <c r="I218" s="19"/>
    </row>
    <row r="219" spans="1:9">
      <c r="A219" s="4"/>
      <c r="B219" s="18"/>
      <c r="C219" s="18"/>
      <c r="D219" s="4"/>
      <c r="E219" s="4"/>
      <c r="F219" s="19"/>
      <c r="G219" s="19"/>
      <c r="H219" s="19"/>
      <c r="I219" s="19"/>
    </row>
    <row r="220" spans="1:9">
      <c r="A220" s="4"/>
      <c r="B220" s="18"/>
      <c r="C220" s="18"/>
      <c r="D220" s="4"/>
      <c r="E220" s="4"/>
      <c r="F220" s="19"/>
      <c r="G220" s="19"/>
      <c r="H220" s="19"/>
      <c r="I220" s="19"/>
    </row>
    <row r="221" spans="1:9">
      <c r="A221" s="4"/>
      <c r="B221" s="18"/>
      <c r="C221" s="18"/>
      <c r="D221" s="4"/>
      <c r="E221" s="4"/>
      <c r="F221" s="19"/>
      <c r="G221" s="19"/>
      <c r="H221" s="19"/>
      <c r="I221" s="19"/>
    </row>
    <row r="222" spans="1:9">
      <c r="A222" s="4"/>
      <c r="B222" s="18"/>
      <c r="C222" s="18"/>
      <c r="D222" s="4"/>
      <c r="E222" s="4"/>
      <c r="F222" s="19"/>
      <c r="G222" s="19"/>
      <c r="H222" s="19"/>
      <c r="I222" s="19"/>
    </row>
    <row r="223" spans="1:9">
      <c r="A223" s="4"/>
      <c r="B223" s="18"/>
      <c r="C223" s="18"/>
      <c r="D223" s="4"/>
      <c r="E223" s="4"/>
      <c r="F223" s="19"/>
      <c r="G223" s="19"/>
      <c r="H223" s="19"/>
      <c r="I223" s="19"/>
    </row>
    <row r="224" spans="1:9">
      <c r="A224" s="4"/>
      <c r="B224" s="18"/>
      <c r="C224" s="18"/>
      <c r="D224" s="4"/>
      <c r="E224" s="4"/>
      <c r="F224" s="19"/>
      <c r="G224" s="19"/>
      <c r="H224" s="19"/>
      <c r="I224" s="19"/>
    </row>
    <row r="225" spans="1:9">
      <c r="A225" s="4"/>
      <c r="B225" s="18"/>
      <c r="C225" s="18"/>
      <c r="D225" s="4"/>
      <c r="E225" s="4"/>
      <c r="F225" s="19"/>
      <c r="G225" s="19"/>
      <c r="H225" s="19"/>
      <c r="I225" s="19"/>
    </row>
    <row r="226" spans="1:9">
      <c r="A226" s="4"/>
      <c r="B226" s="18"/>
      <c r="C226" s="18"/>
      <c r="D226" s="4"/>
      <c r="E226" s="4"/>
      <c r="F226" s="19"/>
      <c r="G226" s="19"/>
      <c r="H226" s="19"/>
      <c r="I226" s="19"/>
    </row>
    <row r="227" spans="1:9">
      <c r="A227" s="4"/>
      <c r="B227" s="18"/>
      <c r="C227" s="18"/>
      <c r="D227" s="4"/>
      <c r="E227" s="4"/>
      <c r="F227" s="19"/>
      <c r="G227" s="19"/>
      <c r="H227" s="19"/>
      <c r="I227" s="19"/>
    </row>
    <row r="228" spans="1:9">
      <c r="A228" s="4"/>
      <c r="B228" s="18"/>
      <c r="C228" s="18"/>
      <c r="D228" s="4"/>
      <c r="E228" s="4"/>
      <c r="F228" s="19"/>
      <c r="G228" s="19"/>
      <c r="H228" s="19"/>
      <c r="I228" s="19"/>
    </row>
    <row r="229" spans="1:9">
      <c r="A229" s="4"/>
      <c r="B229" s="18"/>
      <c r="C229" s="18"/>
      <c r="D229" s="4"/>
      <c r="E229" s="4"/>
      <c r="F229" s="19"/>
      <c r="G229" s="19"/>
      <c r="H229" s="19"/>
      <c r="I229" s="19"/>
    </row>
    <row r="230" spans="1:9">
      <c r="A230" s="4"/>
      <c r="B230" s="18"/>
      <c r="C230" s="18"/>
      <c r="D230" s="4"/>
      <c r="E230" s="4"/>
      <c r="F230" s="19"/>
      <c r="G230" s="19"/>
      <c r="H230" s="19"/>
      <c r="I230" s="19"/>
    </row>
    <row r="231" spans="1:9">
      <c r="A231" s="4"/>
      <c r="B231" s="18"/>
      <c r="C231" s="18"/>
      <c r="D231" s="4"/>
      <c r="E231" s="4"/>
      <c r="F231" s="19"/>
      <c r="G231" s="19"/>
      <c r="H231" s="19"/>
      <c r="I231" s="19"/>
    </row>
    <row r="232" spans="1:9">
      <c r="A232" s="4"/>
      <c r="B232" s="18"/>
      <c r="C232" s="18"/>
      <c r="D232" s="4"/>
      <c r="E232" s="4"/>
      <c r="F232" s="19"/>
      <c r="G232" s="19"/>
      <c r="H232" s="19"/>
      <c r="I232" s="19"/>
    </row>
    <row r="233" spans="1:9">
      <c r="A233" s="4"/>
      <c r="B233" s="18"/>
      <c r="C233" s="18"/>
      <c r="D233" s="4"/>
      <c r="E233" s="4"/>
      <c r="F233" s="19"/>
      <c r="G233" s="19"/>
      <c r="H233" s="19"/>
      <c r="I233" s="19"/>
    </row>
    <row r="234" spans="1:9">
      <c r="A234" s="4"/>
      <c r="B234" s="18"/>
      <c r="C234" s="18"/>
      <c r="D234" s="4"/>
      <c r="E234" s="4"/>
      <c r="F234" s="19"/>
      <c r="G234" s="19"/>
      <c r="H234" s="19"/>
      <c r="I234" s="19"/>
    </row>
    <row r="235" spans="1:9">
      <c r="A235" s="4"/>
      <c r="B235" s="18"/>
      <c r="C235" s="18"/>
      <c r="D235" s="4"/>
      <c r="E235" s="4"/>
      <c r="F235" s="19"/>
      <c r="G235" s="19"/>
      <c r="H235" s="19"/>
      <c r="I235" s="19"/>
    </row>
    <row r="236" spans="1:9">
      <c r="A236" s="4"/>
      <c r="B236" s="18"/>
      <c r="C236" s="18"/>
      <c r="D236" s="4"/>
      <c r="E236" s="4"/>
      <c r="F236" s="19"/>
      <c r="G236" s="19"/>
      <c r="H236" s="19"/>
      <c r="I236" s="19"/>
    </row>
    <row r="237" spans="1:9">
      <c r="A237" s="4"/>
      <c r="B237" s="18"/>
      <c r="C237" s="18"/>
      <c r="D237" s="4"/>
      <c r="E237" s="4"/>
      <c r="F237" s="19"/>
      <c r="G237" s="19"/>
      <c r="H237" s="19"/>
      <c r="I237" s="19"/>
    </row>
    <row r="238" spans="1:9">
      <c r="A238" s="4"/>
      <c r="B238" s="18"/>
      <c r="C238" s="18"/>
      <c r="D238" s="4"/>
      <c r="E238" s="4"/>
      <c r="F238" s="19"/>
      <c r="G238" s="19"/>
      <c r="H238" s="19"/>
      <c r="I238" s="19"/>
    </row>
    <row r="239" spans="1:9">
      <c r="A239" s="4"/>
      <c r="B239" s="18"/>
      <c r="C239" s="18"/>
      <c r="D239" s="4"/>
      <c r="E239" s="4"/>
      <c r="F239" s="19"/>
      <c r="G239" s="19"/>
      <c r="H239" s="19"/>
      <c r="I239" s="19"/>
    </row>
    <row r="240" spans="1:9">
      <c r="A240" s="4"/>
      <c r="B240" s="18"/>
      <c r="C240" s="18"/>
      <c r="D240" s="4"/>
      <c r="E240" s="4"/>
      <c r="F240" s="19"/>
      <c r="G240" s="19"/>
      <c r="H240" s="19"/>
      <c r="I240" s="19"/>
    </row>
    <row r="241" spans="1:9">
      <c r="A241" s="4"/>
      <c r="B241" s="18"/>
      <c r="C241" s="18"/>
      <c r="D241" s="4"/>
      <c r="E241" s="4"/>
      <c r="F241" s="19"/>
      <c r="G241" s="19"/>
      <c r="H241" s="19"/>
      <c r="I241" s="19"/>
    </row>
    <row r="242" spans="1:9">
      <c r="A242" s="4"/>
      <c r="B242" s="18"/>
      <c r="C242" s="18"/>
      <c r="D242" s="4"/>
      <c r="E242" s="4"/>
      <c r="F242" s="19"/>
      <c r="G242" s="19"/>
      <c r="H242" s="19"/>
      <c r="I242" s="19"/>
    </row>
    <row r="243" spans="1:9">
      <c r="A243" s="4"/>
      <c r="B243" s="18"/>
      <c r="C243" s="18"/>
      <c r="D243" s="4"/>
      <c r="E243" s="4"/>
      <c r="F243" s="19"/>
      <c r="G243" s="19"/>
      <c r="H243" s="19"/>
      <c r="I243" s="19"/>
    </row>
    <row r="244" spans="1:9">
      <c r="A244" s="4"/>
      <c r="B244" s="18"/>
      <c r="C244" s="18"/>
      <c r="D244" s="4"/>
      <c r="E244" s="4"/>
      <c r="F244" s="19"/>
      <c r="G244" s="19"/>
      <c r="H244" s="19"/>
      <c r="I244" s="19"/>
    </row>
    <row r="245" spans="1:9">
      <c r="A245" s="4"/>
      <c r="B245" s="18"/>
      <c r="C245" s="18"/>
      <c r="D245" s="4"/>
      <c r="E245" s="4"/>
      <c r="F245" s="19"/>
      <c r="G245" s="19"/>
      <c r="H245" s="19"/>
      <c r="I245" s="19"/>
    </row>
    <row r="246" spans="1:9">
      <c r="A246" s="4"/>
      <c r="B246" s="18"/>
      <c r="C246" s="18"/>
      <c r="D246" s="4"/>
      <c r="E246" s="4"/>
      <c r="F246" s="19"/>
      <c r="G246" s="19"/>
      <c r="H246" s="19"/>
      <c r="I246" s="19"/>
    </row>
    <row r="247" spans="1:9">
      <c r="A247" s="4"/>
      <c r="B247" s="18"/>
      <c r="C247" s="18"/>
      <c r="D247" s="4"/>
      <c r="E247" s="4"/>
      <c r="F247" s="19"/>
      <c r="G247" s="19"/>
      <c r="H247" s="19"/>
      <c r="I247" s="19"/>
    </row>
    <row r="248" spans="1:9">
      <c r="A248" s="4"/>
      <c r="B248" s="18"/>
      <c r="C248" s="18"/>
      <c r="D248" s="4"/>
      <c r="E248" s="4"/>
      <c r="F248" s="19"/>
      <c r="G248" s="19"/>
      <c r="H248" s="19"/>
      <c r="I248" s="19"/>
    </row>
    <row r="249" spans="1:9">
      <c r="A249" s="4"/>
      <c r="B249" s="18"/>
      <c r="C249" s="18"/>
      <c r="D249" s="4"/>
      <c r="E249" s="4"/>
      <c r="F249" s="19"/>
      <c r="G249" s="19"/>
      <c r="H249" s="19"/>
      <c r="I249" s="19"/>
    </row>
    <row r="250" spans="1:9">
      <c r="A250" s="4"/>
      <c r="B250" s="18"/>
      <c r="C250" s="18"/>
      <c r="D250" s="4"/>
      <c r="E250" s="4"/>
      <c r="F250" s="19"/>
      <c r="G250" s="19"/>
      <c r="H250" s="19"/>
      <c r="I250" s="19"/>
    </row>
    <row r="251" spans="1:9">
      <c r="A251" s="4"/>
      <c r="B251" s="18"/>
      <c r="C251" s="18"/>
      <c r="D251" s="4"/>
      <c r="E251" s="4"/>
      <c r="F251" s="19"/>
      <c r="G251" s="19"/>
      <c r="H251" s="19"/>
      <c r="I251" s="19"/>
    </row>
    <row r="252" spans="1:9">
      <c r="A252" s="4"/>
      <c r="B252" s="18"/>
      <c r="C252" s="18"/>
      <c r="D252" s="4"/>
      <c r="E252" s="4"/>
      <c r="F252" s="19"/>
      <c r="G252" s="19"/>
      <c r="H252" s="19"/>
      <c r="I252" s="19"/>
    </row>
    <row r="253" spans="1:9">
      <c r="A253" s="4"/>
      <c r="B253" s="18"/>
      <c r="C253" s="18"/>
      <c r="D253" s="4"/>
      <c r="E253" s="4"/>
      <c r="F253" s="19"/>
      <c r="G253" s="19"/>
      <c r="H253" s="19"/>
      <c r="I253" s="19"/>
    </row>
    <row r="254" spans="1:9">
      <c r="A254" s="4"/>
      <c r="B254" s="18"/>
      <c r="C254" s="18"/>
      <c r="D254" s="4"/>
      <c r="E254" s="4"/>
      <c r="F254" s="19"/>
      <c r="G254" s="19"/>
      <c r="H254" s="19"/>
      <c r="I254" s="19"/>
    </row>
    <row r="255" spans="1:9">
      <c r="A255" s="4"/>
      <c r="B255" s="18"/>
      <c r="C255" s="18"/>
      <c r="D255" s="4"/>
      <c r="E255" s="4"/>
      <c r="F255" s="19"/>
      <c r="G255" s="19"/>
      <c r="H255" s="19"/>
      <c r="I255" s="19"/>
    </row>
    <row r="256" spans="1:9">
      <c r="A256" s="4"/>
      <c r="B256" s="18"/>
      <c r="C256" s="18"/>
      <c r="D256" s="4"/>
      <c r="E256" s="4"/>
      <c r="F256" s="19"/>
      <c r="G256" s="19"/>
      <c r="H256" s="19"/>
      <c r="I256" s="19"/>
    </row>
    <row r="257" spans="1:9">
      <c r="A257" s="4"/>
      <c r="B257" s="18"/>
      <c r="C257" s="18"/>
      <c r="D257" s="4"/>
      <c r="E257" s="4"/>
      <c r="F257" s="19"/>
      <c r="G257" s="19"/>
      <c r="H257" s="19"/>
      <c r="I257" s="19"/>
    </row>
    <row r="258" spans="1:9">
      <c r="A258" s="4"/>
      <c r="B258" s="18"/>
      <c r="C258" s="18"/>
      <c r="D258" s="4"/>
      <c r="E258" s="4"/>
      <c r="F258" s="19"/>
      <c r="G258" s="19"/>
      <c r="H258" s="19"/>
      <c r="I258" s="19"/>
    </row>
    <row r="259" spans="1:9">
      <c r="A259" s="4"/>
      <c r="B259" s="18"/>
      <c r="C259" s="18"/>
      <c r="D259" s="4"/>
      <c r="E259" s="4"/>
      <c r="F259" s="19"/>
      <c r="G259" s="19"/>
      <c r="H259" s="19"/>
      <c r="I259" s="19"/>
    </row>
    <row r="260" spans="1:9">
      <c r="A260" s="4"/>
      <c r="B260" s="18"/>
      <c r="C260" s="18"/>
      <c r="D260" s="4"/>
      <c r="E260" s="4"/>
      <c r="F260" s="19"/>
      <c r="G260" s="19"/>
      <c r="H260" s="19"/>
      <c r="I260" s="19"/>
    </row>
    <row r="261" spans="1:9">
      <c r="A261" s="4"/>
      <c r="B261" s="18"/>
      <c r="C261" s="18"/>
      <c r="D261" s="4"/>
      <c r="E261" s="4"/>
      <c r="F261" s="19"/>
      <c r="G261" s="19"/>
      <c r="H261" s="19"/>
      <c r="I261" s="19"/>
    </row>
    <row r="262" spans="1:9">
      <c r="A262" s="4"/>
      <c r="B262" s="18"/>
      <c r="C262" s="18"/>
      <c r="D262" s="4"/>
      <c r="E262" s="4"/>
      <c r="F262" s="19"/>
      <c r="G262" s="19"/>
      <c r="H262" s="19"/>
      <c r="I262" s="19"/>
    </row>
    <row r="263" spans="1:9">
      <c r="A263" s="4"/>
      <c r="B263" s="18"/>
      <c r="C263" s="18"/>
      <c r="D263" s="4"/>
      <c r="E263" s="4"/>
      <c r="F263" s="19"/>
      <c r="G263" s="19"/>
      <c r="H263" s="19"/>
      <c r="I263" s="19"/>
    </row>
    <row r="264" spans="1:9">
      <c r="A264" s="4"/>
      <c r="B264" s="18"/>
      <c r="C264" s="18"/>
      <c r="D264" s="4"/>
      <c r="E264" s="4"/>
      <c r="F264" s="19"/>
      <c r="G264" s="19"/>
      <c r="H264" s="19"/>
      <c r="I264" s="19"/>
    </row>
    <row r="265" spans="1:9">
      <c r="A265" s="4"/>
      <c r="B265" s="18"/>
      <c r="C265" s="18"/>
      <c r="D265" s="4"/>
      <c r="E265" s="4"/>
      <c r="F265" s="19"/>
      <c r="G265" s="19"/>
      <c r="H265" s="19"/>
      <c r="I265" s="19"/>
    </row>
    <row r="266" spans="1:9">
      <c r="A266" s="4"/>
      <c r="B266" s="18"/>
      <c r="C266" s="18"/>
      <c r="D266" s="4"/>
      <c r="E266" s="4"/>
      <c r="F266" s="19"/>
      <c r="G266" s="19"/>
      <c r="H266" s="19"/>
      <c r="I266" s="19"/>
    </row>
    <row r="267" spans="1:9">
      <c r="A267" s="4"/>
      <c r="B267" s="18"/>
      <c r="C267" s="18"/>
      <c r="D267" s="4"/>
      <c r="E267" s="4"/>
      <c r="F267" s="19"/>
      <c r="G267" s="19"/>
      <c r="H267" s="19"/>
      <c r="I267" s="19"/>
    </row>
    <row r="268" spans="1:9">
      <c r="A268" s="4"/>
      <c r="B268" s="18"/>
      <c r="C268" s="18"/>
      <c r="D268" s="4"/>
      <c r="E268" s="4"/>
      <c r="F268" s="19"/>
      <c r="G268" s="19"/>
      <c r="H268" s="19"/>
      <c r="I268" s="19"/>
    </row>
    <row r="269" spans="1:9">
      <c r="A269" s="4"/>
      <c r="B269" s="18"/>
      <c r="C269" s="18"/>
      <c r="D269" s="4"/>
      <c r="E269" s="4"/>
      <c r="F269" s="19"/>
      <c r="G269" s="19"/>
      <c r="H269" s="19"/>
      <c r="I269" s="19"/>
    </row>
    <row r="270" spans="1:9">
      <c r="A270" s="4"/>
      <c r="B270" s="18"/>
      <c r="C270" s="18"/>
      <c r="D270" s="4"/>
      <c r="E270" s="4"/>
      <c r="F270" s="19"/>
      <c r="G270" s="19"/>
      <c r="H270" s="19"/>
      <c r="I270" s="19"/>
    </row>
    <row r="271" spans="1:9">
      <c r="A271" s="4"/>
      <c r="B271" s="18"/>
      <c r="C271" s="18"/>
      <c r="D271" s="4"/>
      <c r="E271" s="4"/>
      <c r="F271" s="19"/>
      <c r="G271" s="19"/>
      <c r="H271" s="19"/>
      <c r="I271" s="19"/>
    </row>
    <row r="272" spans="1:9">
      <c r="A272" s="4"/>
      <c r="B272" s="18"/>
      <c r="C272" s="18"/>
      <c r="D272" s="4"/>
      <c r="E272" s="4"/>
      <c r="F272" s="19"/>
      <c r="G272" s="19"/>
      <c r="H272" s="19"/>
      <c r="I272" s="19"/>
    </row>
    <row r="273" spans="1:9">
      <c r="A273" s="4"/>
      <c r="B273" s="18"/>
      <c r="C273" s="18"/>
      <c r="D273" s="4"/>
      <c r="E273" s="4"/>
      <c r="F273" s="19"/>
      <c r="G273" s="19"/>
      <c r="H273" s="19"/>
      <c r="I273" s="19"/>
    </row>
    <row r="274" spans="1:9">
      <c r="A274" s="4"/>
      <c r="B274" s="18"/>
      <c r="C274" s="18"/>
      <c r="D274" s="4"/>
      <c r="E274" s="4"/>
      <c r="F274" s="19"/>
      <c r="G274" s="19"/>
      <c r="H274" s="19"/>
      <c r="I274" s="19"/>
    </row>
    <row r="275" spans="1:9">
      <c r="A275" s="4"/>
      <c r="B275" s="18"/>
      <c r="C275" s="18"/>
      <c r="D275" s="4"/>
      <c r="E275" s="4"/>
      <c r="F275" s="19"/>
      <c r="G275" s="19"/>
      <c r="H275" s="19"/>
      <c r="I275" s="19"/>
    </row>
    <row r="276" spans="1:9">
      <c r="A276" s="4"/>
      <c r="B276" s="18"/>
      <c r="C276" s="18"/>
      <c r="D276" s="4"/>
      <c r="E276" s="4"/>
      <c r="F276" s="19"/>
      <c r="G276" s="19"/>
      <c r="H276" s="19"/>
      <c r="I276" s="19"/>
    </row>
    <row r="277" spans="1:9">
      <c r="A277" s="4"/>
      <c r="B277" s="18"/>
      <c r="C277" s="18"/>
      <c r="D277" s="4"/>
      <c r="E277" s="4"/>
      <c r="F277" s="19"/>
      <c r="G277" s="19"/>
      <c r="H277" s="19"/>
      <c r="I277" s="19"/>
    </row>
    <row r="278" spans="1:9">
      <c r="A278" s="4"/>
      <c r="B278" s="18"/>
      <c r="C278" s="18"/>
      <c r="D278" s="4"/>
      <c r="E278" s="4"/>
      <c r="F278" s="19"/>
      <c r="G278" s="19"/>
      <c r="H278" s="19"/>
      <c r="I278" s="19"/>
    </row>
    <row r="279" spans="1:9">
      <c r="A279" s="4"/>
      <c r="B279" s="18"/>
      <c r="C279" s="18"/>
      <c r="D279" s="4"/>
      <c r="E279" s="4"/>
      <c r="F279" s="19"/>
      <c r="G279" s="19"/>
      <c r="H279" s="19"/>
      <c r="I279" s="19"/>
    </row>
    <row r="280" spans="1:9">
      <c r="A280" s="4"/>
      <c r="B280" s="18"/>
      <c r="C280" s="18"/>
      <c r="D280" s="4"/>
      <c r="E280" s="4"/>
      <c r="F280" s="19"/>
      <c r="G280" s="19"/>
      <c r="H280" s="19"/>
      <c r="I280" s="19"/>
    </row>
    <row r="281" spans="1:9">
      <c r="A281" s="4"/>
      <c r="B281" s="18"/>
      <c r="C281" s="18"/>
      <c r="D281" s="4"/>
      <c r="E281" s="4"/>
      <c r="F281" s="19"/>
      <c r="G281" s="19"/>
      <c r="H281" s="19"/>
      <c r="I281" s="19"/>
    </row>
    <row r="282" spans="1:9">
      <c r="A282" s="4"/>
      <c r="B282" s="18"/>
      <c r="C282" s="18"/>
      <c r="D282" s="4"/>
      <c r="E282" s="4"/>
      <c r="F282" s="19"/>
      <c r="G282" s="19"/>
      <c r="H282" s="19"/>
      <c r="I282" s="19"/>
    </row>
    <row r="283" spans="1:9">
      <c r="A283" s="4"/>
      <c r="B283" s="18"/>
      <c r="C283" s="18"/>
      <c r="D283" s="4"/>
      <c r="E283" s="4"/>
      <c r="F283" s="19"/>
      <c r="G283" s="19"/>
      <c r="H283" s="19"/>
      <c r="I283" s="19"/>
    </row>
    <row r="284" spans="1:9">
      <c r="A284" s="4"/>
      <c r="B284" s="18"/>
      <c r="C284" s="18"/>
      <c r="D284" s="4"/>
      <c r="E284" s="4"/>
      <c r="F284" s="19"/>
      <c r="G284" s="19"/>
      <c r="H284" s="19"/>
      <c r="I284" s="19"/>
    </row>
    <row r="285" spans="1:9">
      <c r="A285" s="4"/>
      <c r="B285" s="18"/>
      <c r="C285" s="18"/>
      <c r="D285" s="4"/>
      <c r="E285" s="4"/>
      <c r="F285" s="19"/>
      <c r="G285" s="19"/>
      <c r="H285" s="19"/>
      <c r="I285" s="19"/>
    </row>
    <row r="286" spans="1:9">
      <c r="A286" s="4"/>
      <c r="B286" s="18"/>
      <c r="C286" s="18"/>
      <c r="D286" s="4"/>
      <c r="E286" s="4"/>
      <c r="F286" s="19"/>
      <c r="G286" s="19"/>
      <c r="H286" s="19"/>
      <c r="I286" s="19"/>
    </row>
    <row r="287" spans="1:9">
      <c r="A287" s="4"/>
      <c r="B287" s="18"/>
      <c r="C287" s="18"/>
      <c r="D287" s="4"/>
      <c r="E287" s="4"/>
      <c r="F287" s="19"/>
      <c r="G287" s="19"/>
      <c r="H287" s="19"/>
      <c r="I287" s="19"/>
    </row>
    <row r="288" spans="1:9">
      <c r="A288" s="4"/>
      <c r="B288" s="18"/>
      <c r="C288" s="18"/>
      <c r="D288" s="4"/>
      <c r="E288" s="4"/>
      <c r="F288" s="19"/>
      <c r="G288" s="19"/>
      <c r="H288" s="19"/>
      <c r="I288" s="19"/>
    </row>
    <row r="289" spans="1:9">
      <c r="A289" s="4"/>
      <c r="B289" s="18"/>
      <c r="C289" s="18"/>
      <c r="D289" s="4"/>
      <c r="E289" s="4"/>
      <c r="F289" s="19"/>
      <c r="G289" s="19"/>
      <c r="H289" s="19"/>
      <c r="I289" s="19"/>
    </row>
    <row r="290" spans="1:9">
      <c r="A290" s="4"/>
      <c r="B290" s="18"/>
      <c r="C290" s="18"/>
      <c r="D290" s="4"/>
      <c r="E290" s="4"/>
      <c r="F290" s="19"/>
      <c r="G290" s="19"/>
      <c r="H290" s="19"/>
      <c r="I290" s="19"/>
    </row>
    <row r="291" spans="1:9">
      <c r="A291" s="4"/>
      <c r="B291" s="18"/>
      <c r="C291" s="18"/>
      <c r="D291" s="4"/>
      <c r="E291" s="4"/>
      <c r="F291" s="19"/>
      <c r="G291" s="19"/>
      <c r="H291" s="19"/>
      <c r="I291" s="19"/>
    </row>
    <row r="292" spans="1:9">
      <c r="A292" s="4"/>
      <c r="B292" s="18"/>
      <c r="C292" s="18"/>
      <c r="D292" s="4"/>
      <c r="E292" s="4"/>
      <c r="F292" s="19"/>
      <c r="G292" s="19"/>
      <c r="H292" s="19"/>
      <c r="I292" s="19"/>
    </row>
    <row r="293" spans="1:9">
      <c r="A293" s="4"/>
      <c r="B293" s="18"/>
      <c r="C293" s="18"/>
      <c r="D293" s="4"/>
      <c r="E293" s="4"/>
      <c r="F293" s="19"/>
      <c r="G293" s="19"/>
      <c r="H293" s="19"/>
      <c r="I293" s="19"/>
    </row>
    <row r="294" spans="1:9">
      <c r="A294" s="4"/>
      <c r="B294" s="18"/>
      <c r="C294" s="18"/>
      <c r="D294" s="4"/>
      <c r="E294" s="4"/>
      <c r="F294" s="19"/>
      <c r="G294" s="19"/>
      <c r="H294" s="19"/>
      <c r="I294" s="19"/>
    </row>
    <row r="295" spans="1:9">
      <c r="A295" s="4"/>
      <c r="B295" s="18"/>
      <c r="C295" s="18"/>
      <c r="D295" s="4"/>
      <c r="E295" s="4"/>
      <c r="F295" s="19"/>
      <c r="G295" s="19"/>
      <c r="H295" s="19"/>
      <c r="I295" s="19"/>
    </row>
    <row r="296" spans="1:9">
      <c r="A296" s="4"/>
      <c r="B296" s="18"/>
      <c r="C296" s="18"/>
      <c r="D296" s="4"/>
      <c r="E296" s="4"/>
      <c r="F296" s="19"/>
      <c r="G296" s="19"/>
      <c r="H296" s="19"/>
      <c r="I296" s="19"/>
    </row>
    <row r="297" spans="1:9">
      <c r="A297" s="4"/>
      <c r="B297" s="18"/>
      <c r="C297" s="18"/>
      <c r="D297" s="4"/>
      <c r="E297" s="4"/>
      <c r="F297" s="19"/>
      <c r="G297" s="19"/>
      <c r="H297" s="19"/>
      <c r="I297" s="19"/>
    </row>
    <row r="298" spans="1:9">
      <c r="A298" s="4"/>
      <c r="B298" s="18"/>
      <c r="C298" s="18"/>
      <c r="D298" s="4"/>
      <c r="E298" s="4"/>
      <c r="F298" s="19"/>
      <c r="G298" s="19"/>
      <c r="H298" s="19"/>
      <c r="I298" s="19"/>
    </row>
    <row r="299" spans="1:9">
      <c r="A299" s="4"/>
      <c r="B299" s="18"/>
      <c r="C299" s="18"/>
      <c r="D299" s="4"/>
      <c r="E299" s="4"/>
      <c r="F299" s="19"/>
      <c r="G299" s="19"/>
      <c r="H299" s="19"/>
      <c r="I299" s="19"/>
    </row>
    <row r="300" spans="1:9">
      <c r="A300" s="4"/>
      <c r="B300" s="18"/>
      <c r="C300" s="18"/>
      <c r="D300" s="4"/>
      <c r="E300" s="4"/>
      <c r="F300" s="19"/>
      <c r="G300" s="19"/>
      <c r="H300" s="19"/>
      <c r="I300" s="19"/>
    </row>
    <row r="301" spans="1:9">
      <c r="A301" s="4"/>
      <c r="B301" s="18"/>
      <c r="C301" s="18"/>
      <c r="D301" s="4"/>
      <c r="E301" s="4"/>
      <c r="F301" s="19"/>
      <c r="G301" s="19"/>
      <c r="H301" s="19"/>
      <c r="I301" s="19"/>
    </row>
    <row r="302" spans="1:9">
      <c r="A302" s="4"/>
      <c r="B302" s="18"/>
      <c r="C302" s="18"/>
      <c r="D302" s="4"/>
      <c r="E302" s="4"/>
      <c r="F302" s="19"/>
      <c r="G302" s="19"/>
      <c r="H302" s="19"/>
      <c r="I302" s="19"/>
    </row>
    <row r="303" spans="1:9">
      <c r="A303" s="4"/>
      <c r="B303" s="18"/>
      <c r="C303" s="18"/>
      <c r="D303" s="4"/>
      <c r="E303" s="4"/>
      <c r="F303" s="19"/>
      <c r="G303" s="19"/>
      <c r="H303" s="19"/>
      <c r="I303" s="19"/>
    </row>
    <row r="304" spans="1:9">
      <c r="A304" s="4"/>
      <c r="B304" s="18"/>
      <c r="C304" s="18"/>
      <c r="D304" s="4"/>
      <c r="E304" s="4"/>
      <c r="F304" s="19"/>
      <c r="G304" s="19"/>
      <c r="H304" s="19"/>
      <c r="I304" s="19"/>
    </row>
    <row r="305" spans="1:9">
      <c r="A305" s="4"/>
      <c r="B305" s="18"/>
      <c r="C305" s="18"/>
      <c r="D305" s="4"/>
      <c r="E305" s="4"/>
      <c r="F305" s="19"/>
      <c r="G305" s="19"/>
      <c r="H305" s="19"/>
      <c r="I305" s="19"/>
    </row>
    <row r="306" spans="1:9">
      <c r="A306" s="4"/>
      <c r="B306" s="18"/>
      <c r="C306" s="18"/>
      <c r="D306" s="4"/>
      <c r="E306" s="4"/>
      <c r="F306" s="19"/>
      <c r="G306" s="19"/>
      <c r="H306" s="19"/>
      <c r="I306" s="19"/>
    </row>
    <row r="307" spans="1:9">
      <c r="A307" s="4"/>
      <c r="B307" s="18"/>
      <c r="C307" s="18"/>
      <c r="D307" s="4"/>
      <c r="E307" s="4"/>
      <c r="F307" s="19"/>
      <c r="G307" s="19"/>
      <c r="H307" s="19"/>
      <c r="I307" s="19"/>
    </row>
    <row r="308" spans="1:9">
      <c r="A308" s="4"/>
      <c r="B308" s="18"/>
      <c r="C308" s="18"/>
      <c r="D308" s="4"/>
      <c r="E308" s="4"/>
      <c r="F308" s="19"/>
      <c r="G308" s="19"/>
      <c r="H308" s="19"/>
      <c r="I308" s="19"/>
    </row>
    <row r="309" spans="1:9">
      <c r="A309" s="4"/>
      <c r="B309" s="18"/>
      <c r="C309" s="18"/>
      <c r="D309" s="4"/>
      <c r="E309" s="4"/>
      <c r="F309" s="19"/>
      <c r="G309" s="19"/>
      <c r="H309" s="19"/>
      <c r="I309" s="19"/>
    </row>
    <row r="310" spans="1:9">
      <c r="A310" s="4"/>
      <c r="B310" s="18"/>
      <c r="C310" s="18"/>
      <c r="D310" s="4"/>
      <c r="E310" s="4"/>
      <c r="F310" s="19"/>
      <c r="G310" s="19"/>
      <c r="H310" s="19"/>
      <c r="I310" s="19"/>
    </row>
    <row r="311" spans="1:9">
      <c r="A311" s="4"/>
      <c r="B311" s="18"/>
      <c r="C311" s="18"/>
      <c r="D311" s="4"/>
      <c r="E311" s="4"/>
      <c r="F311" s="19"/>
      <c r="G311" s="19"/>
      <c r="H311" s="19"/>
      <c r="I311" s="19"/>
    </row>
    <row r="312" spans="1:9">
      <c r="A312" s="4"/>
      <c r="B312" s="18"/>
      <c r="C312" s="18"/>
      <c r="D312" s="4"/>
      <c r="E312" s="4"/>
      <c r="F312" s="19"/>
      <c r="G312" s="19"/>
      <c r="H312" s="19"/>
      <c r="I312" s="19"/>
    </row>
    <row r="313" spans="1:9">
      <c r="A313" s="4"/>
      <c r="B313" s="18"/>
      <c r="C313" s="18"/>
      <c r="D313" s="4"/>
      <c r="E313" s="4"/>
      <c r="F313" s="19"/>
      <c r="G313" s="19"/>
      <c r="H313" s="19"/>
      <c r="I313" s="19"/>
    </row>
    <row r="314" spans="1:9">
      <c r="A314" s="4"/>
      <c r="B314" s="18"/>
      <c r="C314" s="18"/>
      <c r="D314" s="4"/>
      <c r="E314" s="4"/>
      <c r="F314" s="19"/>
      <c r="G314" s="19"/>
      <c r="H314" s="19"/>
      <c r="I314" s="19"/>
    </row>
    <row r="315" spans="1:9">
      <c r="A315" s="4"/>
      <c r="B315" s="18"/>
      <c r="C315" s="18"/>
      <c r="D315" s="4"/>
      <c r="E315" s="4"/>
      <c r="F315" s="19"/>
      <c r="G315" s="19"/>
      <c r="H315" s="19"/>
      <c r="I315" s="19"/>
    </row>
    <row r="316" spans="1:9">
      <c r="A316" s="4"/>
      <c r="B316" s="18"/>
      <c r="C316" s="18"/>
      <c r="D316" s="4"/>
      <c r="E316" s="4"/>
      <c r="F316" s="19"/>
      <c r="G316" s="19"/>
      <c r="H316" s="19"/>
      <c r="I316" s="19"/>
    </row>
    <row r="317" spans="1:9">
      <c r="A317" s="4"/>
      <c r="B317" s="18"/>
      <c r="C317" s="18"/>
      <c r="D317" s="4"/>
      <c r="E317" s="4"/>
      <c r="F317" s="19"/>
      <c r="G317" s="19"/>
      <c r="H317" s="19"/>
      <c r="I317" s="19"/>
    </row>
    <row r="318" spans="1:9">
      <c r="A318" s="4"/>
      <c r="B318" s="18"/>
      <c r="C318" s="18"/>
      <c r="D318" s="4"/>
      <c r="E318" s="4"/>
      <c r="F318" s="19"/>
      <c r="G318" s="19"/>
      <c r="H318" s="19"/>
      <c r="I318" s="19"/>
    </row>
    <row r="319" spans="1:9">
      <c r="A319" s="4"/>
      <c r="B319" s="18"/>
      <c r="C319" s="18"/>
      <c r="D319" s="4"/>
      <c r="E319" s="4"/>
      <c r="F319" s="19"/>
      <c r="G319" s="19"/>
      <c r="H319" s="19"/>
      <c r="I319" s="19"/>
    </row>
    <row r="320" spans="1:9">
      <c r="A320" s="4"/>
      <c r="B320" s="18"/>
      <c r="C320" s="18"/>
      <c r="D320" s="4"/>
      <c r="E320" s="4"/>
      <c r="F320" s="19"/>
      <c r="G320" s="19"/>
      <c r="H320" s="19"/>
      <c r="I320" s="19"/>
    </row>
    <row r="321" spans="1:9">
      <c r="A321" s="4"/>
      <c r="B321" s="18"/>
      <c r="C321" s="18"/>
      <c r="D321" s="4"/>
      <c r="E321" s="4"/>
      <c r="F321" s="19"/>
      <c r="G321" s="19"/>
      <c r="H321" s="19"/>
      <c r="I321" s="19"/>
    </row>
    <row r="322" spans="1:9">
      <c r="A322" s="4"/>
      <c r="B322" s="18"/>
      <c r="C322" s="18"/>
      <c r="D322" s="4"/>
      <c r="E322" s="4"/>
      <c r="F322" s="19"/>
      <c r="G322" s="19"/>
      <c r="H322" s="19"/>
      <c r="I322" s="19"/>
    </row>
    <row r="323" spans="1:9">
      <c r="A323" s="4"/>
      <c r="B323" s="18"/>
      <c r="C323" s="18"/>
      <c r="D323" s="4"/>
      <c r="E323" s="4"/>
      <c r="F323" s="19"/>
      <c r="G323" s="19"/>
      <c r="H323" s="19"/>
      <c r="I323" s="19"/>
    </row>
    <row r="324" spans="1:9">
      <c r="A324" s="4"/>
      <c r="B324" s="18"/>
      <c r="C324" s="18"/>
      <c r="D324" s="4"/>
      <c r="E324" s="4"/>
      <c r="F324" s="19"/>
      <c r="G324" s="19"/>
      <c r="H324" s="19"/>
      <c r="I324" s="19"/>
    </row>
    <row r="325" spans="1:9">
      <c r="A325" s="4"/>
      <c r="B325" s="18"/>
      <c r="C325" s="18"/>
      <c r="D325" s="4"/>
      <c r="E325" s="4"/>
      <c r="F325" s="19"/>
      <c r="G325" s="19"/>
      <c r="H325" s="19"/>
      <c r="I325" s="19"/>
    </row>
    <row r="326" spans="1:9">
      <c r="A326" s="4"/>
      <c r="B326" s="18"/>
      <c r="C326" s="18"/>
      <c r="D326" s="4"/>
      <c r="E326" s="4"/>
      <c r="F326" s="19"/>
      <c r="G326" s="19"/>
      <c r="H326" s="19"/>
      <c r="I326" s="19"/>
    </row>
    <row r="327" spans="1:9">
      <c r="A327" s="4"/>
      <c r="B327" s="18"/>
      <c r="C327" s="18"/>
      <c r="D327" s="4"/>
      <c r="E327" s="4"/>
      <c r="F327" s="19"/>
      <c r="G327" s="19"/>
      <c r="H327" s="19"/>
      <c r="I327" s="19"/>
    </row>
    <row r="328" spans="1:9">
      <c r="A328" s="4"/>
      <c r="B328" s="18"/>
      <c r="C328" s="18"/>
      <c r="D328" s="4"/>
      <c r="E328" s="4"/>
      <c r="F328" s="19"/>
      <c r="G328" s="19"/>
      <c r="H328" s="19"/>
      <c r="I328" s="19"/>
    </row>
    <row r="329" spans="1:9">
      <c r="A329" s="4"/>
      <c r="B329" s="18"/>
      <c r="C329" s="18"/>
      <c r="D329" s="4"/>
      <c r="E329" s="4"/>
      <c r="F329" s="19"/>
      <c r="G329" s="19"/>
      <c r="H329" s="19"/>
      <c r="I329" s="19"/>
    </row>
    <row r="330" spans="1:9">
      <c r="A330" s="4"/>
      <c r="B330" s="18"/>
      <c r="C330" s="18"/>
      <c r="D330" s="4"/>
      <c r="E330" s="4"/>
      <c r="F330" s="19"/>
      <c r="G330" s="19"/>
      <c r="H330" s="19"/>
      <c r="I330" s="19"/>
    </row>
    <row r="331" spans="1:9">
      <c r="A331" s="4"/>
      <c r="B331" s="18"/>
      <c r="C331" s="18"/>
      <c r="D331" s="4"/>
      <c r="E331" s="4"/>
      <c r="F331" s="19"/>
      <c r="G331" s="19"/>
      <c r="H331" s="19"/>
      <c r="I331" s="19"/>
    </row>
    <row r="332" spans="1:9">
      <c r="A332" s="4"/>
      <c r="B332" s="18"/>
      <c r="C332" s="18"/>
      <c r="D332" s="4"/>
      <c r="E332" s="4"/>
      <c r="F332" s="19"/>
      <c r="G332" s="19"/>
      <c r="H332" s="19"/>
      <c r="I332" s="19"/>
    </row>
    <row r="333" spans="1:9">
      <c r="A333" s="4"/>
      <c r="B333" s="18"/>
      <c r="C333" s="18"/>
      <c r="D333" s="4"/>
      <c r="E333" s="4"/>
      <c r="F333" s="19"/>
      <c r="G333" s="19"/>
      <c r="H333" s="19"/>
      <c r="I333" s="19"/>
    </row>
    <row r="334" spans="1:9">
      <c r="A334" s="4"/>
      <c r="B334" s="18"/>
      <c r="C334" s="18"/>
      <c r="D334" s="4"/>
      <c r="E334" s="4"/>
      <c r="F334" s="19"/>
      <c r="G334" s="19"/>
      <c r="H334" s="19"/>
      <c r="I334" s="19"/>
    </row>
    <row r="335" spans="1:9">
      <c r="A335" s="4"/>
      <c r="B335" s="18"/>
      <c r="C335" s="18"/>
      <c r="D335" s="4"/>
      <c r="E335" s="4"/>
      <c r="F335" s="19"/>
      <c r="G335" s="19"/>
      <c r="H335" s="19"/>
      <c r="I335" s="19"/>
    </row>
    <row r="336" spans="1:9">
      <c r="A336" s="4"/>
      <c r="B336" s="18"/>
      <c r="C336" s="18"/>
      <c r="D336" s="4"/>
      <c r="E336" s="4"/>
      <c r="F336" s="19"/>
      <c r="G336" s="19"/>
      <c r="H336" s="19"/>
      <c r="I336" s="19"/>
    </row>
    <row r="337" spans="1:9">
      <c r="A337" s="4"/>
      <c r="B337" s="18"/>
      <c r="C337" s="18"/>
      <c r="D337" s="4"/>
      <c r="E337" s="4"/>
      <c r="F337" s="19"/>
      <c r="G337" s="19"/>
      <c r="H337" s="19"/>
      <c r="I337" s="19"/>
    </row>
    <row r="338" spans="1:9">
      <c r="A338" s="4"/>
      <c r="B338" s="18"/>
      <c r="C338" s="18"/>
      <c r="D338" s="4"/>
      <c r="E338" s="4"/>
      <c r="F338" s="19"/>
      <c r="G338" s="19"/>
      <c r="H338" s="19"/>
      <c r="I338" s="19"/>
    </row>
    <row r="339" spans="1:9">
      <c r="A339" s="4"/>
      <c r="B339" s="18"/>
      <c r="C339" s="18"/>
      <c r="D339" s="4"/>
      <c r="E339" s="4"/>
      <c r="F339" s="19"/>
      <c r="G339" s="19"/>
      <c r="H339" s="19"/>
      <c r="I339" s="19"/>
    </row>
    <row r="340" spans="1:9">
      <c r="A340" s="4"/>
      <c r="B340" s="18"/>
      <c r="C340" s="18"/>
      <c r="D340" s="4"/>
      <c r="E340" s="4"/>
      <c r="F340" s="19"/>
      <c r="G340" s="19"/>
      <c r="H340" s="19"/>
      <c r="I340" s="19"/>
    </row>
    <row r="341" spans="1:9">
      <c r="A341" s="4"/>
      <c r="B341" s="18"/>
      <c r="C341" s="18"/>
      <c r="D341" s="4"/>
      <c r="E341" s="4"/>
      <c r="F341" s="19"/>
      <c r="G341" s="19"/>
      <c r="H341" s="19"/>
      <c r="I341" s="19"/>
    </row>
    <row r="342" spans="1:9">
      <c r="A342" s="4"/>
      <c r="B342" s="18"/>
      <c r="C342" s="18"/>
      <c r="D342" s="4"/>
      <c r="E342" s="4"/>
      <c r="F342" s="19"/>
      <c r="G342" s="19"/>
      <c r="H342" s="19"/>
      <c r="I342" s="19"/>
    </row>
    <row r="343" spans="1:9">
      <c r="A343" s="4"/>
      <c r="B343" s="18"/>
      <c r="C343" s="18"/>
      <c r="D343" s="4"/>
      <c r="E343" s="4"/>
      <c r="F343" s="19"/>
      <c r="G343" s="19"/>
      <c r="H343" s="19"/>
      <c r="I343" s="19"/>
    </row>
    <row r="344" spans="1:9">
      <c r="A344" s="4"/>
      <c r="B344" s="18"/>
      <c r="C344" s="18"/>
      <c r="D344" s="4"/>
      <c r="E344" s="4"/>
      <c r="F344" s="19"/>
      <c r="G344" s="19"/>
      <c r="H344" s="19"/>
      <c r="I344" s="19"/>
    </row>
    <row r="345" spans="1:9">
      <c r="A345" s="4"/>
      <c r="B345" s="18"/>
      <c r="C345" s="18"/>
      <c r="D345" s="4"/>
      <c r="E345" s="4"/>
      <c r="F345" s="19"/>
      <c r="G345" s="19"/>
      <c r="H345" s="19"/>
      <c r="I345" s="19"/>
    </row>
    <row r="346" spans="1:9">
      <c r="A346" s="4"/>
      <c r="B346" s="18"/>
      <c r="C346" s="18"/>
      <c r="D346" s="4"/>
      <c r="E346" s="4"/>
      <c r="F346" s="19"/>
      <c r="G346" s="19"/>
      <c r="H346" s="19"/>
      <c r="I346" s="19"/>
    </row>
    <row r="347" spans="1:9">
      <c r="A347" s="4"/>
      <c r="B347" s="18"/>
      <c r="C347" s="18"/>
      <c r="D347" s="4"/>
      <c r="E347" s="4"/>
      <c r="F347" s="19"/>
      <c r="G347" s="19"/>
      <c r="H347" s="19"/>
      <c r="I347" s="19"/>
    </row>
    <row r="348" spans="1:9">
      <c r="A348" s="4"/>
      <c r="B348" s="18"/>
      <c r="C348" s="18"/>
      <c r="D348" s="4"/>
      <c r="E348" s="4"/>
      <c r="F348" s="19"/>
      <c r="G348" s="19"/>
      <c r="H348" s="19"/>
      <c r="I348" s="19"/>
    </row>
    <row r="349" spans="1:9">
      <c r="A349" s="4"/>
      <c r="B349" s="18"/>
      <c r="C349" s="18"/>
      <c r="D349" s="4"/>
      <c r="E349" s="4"/>
      <c r="F349" s="19"/>
      <c r="G349" s="19"/>
      <c r="H349" s="19"/>
      <c r="I349" s="19"/>
    </row>
    <row r="350" spans="1:9">
      <c r="A350" s="4"/>
      <c r="B350" s="18"/>
      <c r="C350" s="18"/>
      <c r="D350" s="4"/>
      <c r="E350" s="4"/>
      <c r="F350" s="19"/>
      <c r="G350" s="19"/>
      <c r="H350" s="19"/>
      <c r="I350" s="19"/>
    </row>
    <row r="351" spans="1:9">
      <c r="A351" s="4"/>
      <c r="B351" s="18"/>
      <c r="C351" s="18"/>
      <c r="D351" s="4"/>
      <c r="E351" s="4"/>
      <c r="F351" s="19"/>
      <c r="G351" s="19"/>
      <c r="H351" s="19"/>
      <c r="I351" s="19"/>
    </row>
    <row r="352" spans="1:9">
      <c r="A352" s="4"/>
      <c r="B352" s="18"/>
      <c r="C352" s="18"/>
      <c r="D352" s="4"/>
      <c r="E352" s="4"/>
      <c r="F352" s="19"/>
      <c r="G352" s="19"/>
      <c r="H352" s="19"/>
      <c r="I352" s="19"/>
    </row>
    <row r="353" spans="1:9">
      <c r="A353" s="4"/>
      <c r="B353" s="18"/>
      <c r="C353" s="18"/>
      <c r="D353" s="4"/>
      <c r="E353" s="4"/>
      <c r="F353" s="19"/>
      <c r="G353" s="19"/>
      <c r="H353" s="19"/>
      <c r="I353" s="19"/>
    </row>
    <row r="354" spans="1:9">
      <c r="A354" s="4"/>
      <c r="B354" s="18"/>
      <c r="C354" s="18"/>
      <c r="D354" s="4"/>
      <c r="E354" s="4"/>
      <c r="F354" s="19"/>
      <c r="G354" s="19"/>
      <c r="H354" s="19"/>
      <c r="I354" s="19"/>
    </row>
    <row r="355" spans="1:9">
      <c r="A355" s="4"/>
      <c r="B355" s="18"/>
      <c r="C355" s="18"/>
      <c r="D355" s="4"/>
      <c r="E355" s="4"/>
      <c r="F355" s="19"/>
      <c r="G355" s="19"/>
      <c r="H355" s="19"/>
      <c r="I355" s="19"/>
    </row>
    <row r="356" spans="1:9">
      <c r="A356" s="4"/>
      <c r="B356" s="18"/>
      <c r="C356" s="18"/>
      <c r="D356" s="4"/>
      <c r="E356" s="4"/>
      <c r="F356" s="19"/>
      <c r="G356" s="19"/>
      <c r="H356" s="19"/>
      <c r="I356" s="19"/>
    </row>
    <row r="357" spans="1:9">
      <c r="A357" s="4"/>
      <c r="B357" s="18"/>
      <c r="C357" s="18"/>
      <c r="D357" s="4"/>
      <c r="E357" s="4"/>
      <c r="F357" s="19"/>
      <c r="G357" s="19"/>
      <c r="H357" s="19"/>
      <c r="I357" s="19"/>
    </row>
    <row r="358" spans="1:9">
      <c r="A358" s="4"/>
      <c r="B358" s="18"/>
      <c r="C358" s="18"/>
      <c r="D358" s="4"/>
      <c r="E358" s="4"/>
      <c r="F358" s="19"/>
      <c r="G358" s="19"/>
      <c r="H358" s="19"/>
      <c r="I358" s="19"/>
    </row>
    <row r="359" spans="1:9">
      <c r="A359" s="4"/>
      <c r="B359" s="18"/>
      <c r="C359" s="18"/>
      <c r="D359" s="4"/>
      <c r="E359" s="4"/>
      <c r="F359" s="19"/>
      <c r="G359" s="19"/>
      <c r="H359" s="19"/>
      <c r="I359" s="19"/>
    </row>
    <row r="360" spans="1:9">
      <c r="A360" s="4"/>
      <c r="B360" s="18"/>
      <c r="C360" s="18"/>
      <c r="D360" s="4"/>
      <c r="E360" s="4"/>
      <c r="F360" s="19"/>
      <c r="G360" s="19"/>
      <c r="H360" s="19"/>
      <c r="I360" s="19"/>
    </row>
    <row r="361" spans="1:9">
      <c r="A361" s="4"/>
      <c r="B361" s="18"/>
      <c r="C361" s="18"/>
      <c r="D361" s="4"/>
      <c r="E361" s="4"/>
      <c r="F361" s="19"/>
      <c r="G361" s="19"/>
      <c r="H361" s="19"/>
      <c r="I361" s="19"/>
    </row>
    <row r="362" spans="1:9">
      <c r="A362" s="4"/>
      <c r="B362" s="18"/>
      <c r="C362" s="18"/>
      <c r="D362" s="4"/>
      <c r="E362" s="4"/>
      <c r="F362" s="19"/>
      <c r="G362" s="19"/>
      <c r="H362" s="19"/>
      <c r="I362" s="19"/>
    </row>
    <row r="363" spans="1:9">
      <c r="A363" s="4"/>
      <c r="B363" s="18"/>
      <c r="C363" s="18"/>
      <c r="D363" s="4"/>
      <c r="E363" s="4"/>
      <c r="F363" s="19"/>
      <c r="G363" s="19"/>
      <c r="H363" s="19"/>
      <c r="I363" s="19"/>
    </row>
    <row r="364" spans="1:9">
      <c r="A364" s="4"/>
      <c r="B364" s="18"/>
      <c r="C364" s="18"/>
      <c r="D364" s="4"/>
      <c r="E364" s="4"/>
      <c r="F364" s="19"/>
      <c r="G364" s="19"/>
      <c r="H364" s="19"/>
      <c r="I364" s="19"/>
    </row>
    <row r="365" spans="1:9">
      <c r="A365" s="4"/>
      <c r="B365" s="18"/>
      <c r="C365" s="18"/>
      <c r="D365" s="4"/>
      <c r="E365" s="4"/>
      <c r="F365" s="19"/>
      <c r="G365" s="19"/>
      <c r="H365" s="19"/>
      <c r="I365" s="19"/>
    </row>
    <row r="366" spans="1:9">
      <c r="A366" s="4"/>
      <c r="B366" s="18"/>
      <c r="C366" s="18"/>
      <c r="D366" s="4"/>
      <c r="E366" s="4"/>
      <c r="F366" s="19"/>
      <c r="G366" s="19"/>
      <c r="H366" s="19"/>
      <c r="I366" s="19"/>
    </row>
    <row r="367" spans="1:9">
      <c r="A367" s="4"/>
      <c r="B367" s="18"/>
      <c r="C367" s="18"/>
      <c r="D367" s="4"/>
      <c r="E367" s="4"/>
      <c r="F367" s="19"/>
      <c r="G367" s="19"/>
      <c r="H367" s="19"/>
      <c r="I367" s="19"/>
    </row>
    <row r="368" spans="1:9">
      <c r="A368" s="4"/>
      <c r="B368" s="18"/>
      <c r="C368" s="18"/>
      <c r="D368" s="4"/>
      <c r="E368" s="4"/>
      <c r="F368" s="19"/>
      <c r="G368" s="19"/>
      <c r="H368" s="19"/>
      <c r="I368" s="19"/>
    </row>
    <row r="369" spans="1:9">
      <c r="A369" s="4"/>
      <c r="B369" s="18"/>
      <c r="C369" s="18"/>
      <c r="D369" s="4"/>
      <c r="E369" s="4"/>
      <c r="F369" s="19"/>
      <c r="G369" s="19"/>
      <c r="H369" s="19"/>
      <c r="I369" s="19"/>
    </row>
    <row r="370" spans="1:9">
      <c r="A370" s="4"/>
      <c r="B370" s="18"/>
      <c r="C370" s="18"/>
      <c r="D370" s="4"/>
      <c r="E370" s="4"/>
      <c r="F370" s="19"/>
      <c r="G370" s="19"/>
      <c r="H370" s="19"/>
      <c r="I370" s="19"/>
    </row>
    <row r="371" spans="1:9">
      <c r="A371" s="4"/>
      <c r="B371" s="18"/>
      <c r="C371" s="18"/>
      <c r="D371" s="4"/>
      <c r="E371" s="4"/>
      <c r="F371" s="19"/>
      <c r="G371" s="19"/>
      <c r="H371" s="19"/>
      <c r="I371" s="19"/>
    </row>
    <row r="372" spans="1:9">
      <c r="A372" s="4"/>
      <c r="B372" s="18"/>
      <c r="C372" s="18"/>
      <c r="D372" s="4"/>
      <c r="E372" s="4"/>
      <c r="F372" s="19"/>
      <c r="G372" s="19"/>
      <c r="H372" s="19"/>
      <c r="I372" s="19"/>
    </row>
    <row r="373" spans="1:9">
      <c r="A373" s="4"/>
      <c r="B373" s="18"/>
      <c r="C373" s="18"/>
      <c r="D373" s="4"/>
      <c r="E373" s="4"/>
      <c r="F373" s="19"/>
      <c r="G373" s="19"/>
      <c r="H373" s="19"/>
      <c r="I373" s="19"/>
    </row>
    <row r="374" spans="1:9">
      <c r="A374" s="4"/>
      <c r="B374" s="18"/>
      <c r="C374" s="18"/>
      <c r="D374" s="4"/>
      <c r="E374" s="4"/>
      <c r="F374" s="19"/>
      <c r="G374" s="19"/>
      <c r="H374" s="19"/>
      <c r="I374" s="19"/>
    </row>
    <row r="375" spans="1:9">
      <c r="A375" s="4"/>
      <c r="B375" s="18"/>
      <c r="C375" s="18"/>
      <c r="D375" s="4"/>
      <c r="E375" s="4"/>
      <c r="F375" s="19"/>
      <c r="G375" s="19"/>
      <c r="H375" s="19"/>
      <c r="I375" s="19"/>
    </row>
    <row r="376" spans="1:9">
      <c r="A376" s="4"/>
      <c r="B376" s="18"/>
      <c r="C376" s="18"/>
      <c r="D376" s="4"/>
      <c r="E376" s="4"/>
      <c r="F376" s="19"/>
      <c r="G376" s="19"/>
      <c r="H376" s="19"/>
      <c r="I376" s="19"/>
    </row>
    <row r="377" spans="1:9">
      <c r="A377" s="4"/>
      <c r="B377" s="18"/>
      <c r="C377" s="18"/>
      <c r="D377" s="4"/>
      <c r="E377" s="4"/>
      <c r="F377" s="19"/>
      <c r="G377" s="19"/>
      <c r="H377" s="19"/>
      <c r="I377" s="19"/>
    </row>
    <row r="378" spans="1:9">
      <c r="A378" s="4"/>
      <c r="B378" s="18"/>
      <c r="C378" s="18"/>
      <c r="D378" s="4"/>
      <c r="E378" s="4"/>
      <c r="F378" s="19"/>
      <c r="G378" s="19"/>
      <c r="H378" s="19"/>
      <c r="I378" s="19"/>
    </row>
    <row r="379" spans="1:9">
      <c r="A379" s="4"/>
      <c r="B379" s="18"/>
      <c r="C379" s="18"/>
      <c r="D379" s="4"/>
      <c r="E379" s="4"/>
      <c r="F379" s="19"/>
      <c r="G379" s="19"/>
      <c r="H379" s="19"/>
      <c r="I379" s="19"/>
    </row>
    <row r="380" spans="1:9">
      <c r="A380" s="4"/>
      <c r="B380" s="18"/>
      <c r="C380" s="18"/>
      <c r="D380" s="4"/>
      <c r="E380" s="4"/>
      <c r="F380" s="19"/>
      <c r="G380" s="19"/>
      <c r="H380" s="19"/>
      <c r="I380" s="19"/>
    </row>
    <row r="381" spans="1:9">
      <c r="A381" s="4"/>
      <c r="B381" s="18"/>
      <c r="C381" s="18"/>
      <c r="D381" s="4"/>
      <c r="E381" s="4"/>
      <c r="F381" s="19"/>
      <c r="G381" s="19"/>
      <c r="H381" s="19"/>
      <c r="I381" s="19"/>
    </row>
    <row r="382" spans="1:9">
      <c r="A382" s="4"/>
      <c r="B382" s="18"/>
      <c r="C382" s="18"/>
      <c r="D382" s="4"/>
      <c r="E382" s="4"/>
      <c r="F382" s="19"/>
      <c r="G382" s="19"/>
      <c r="H382" s="19"/>
      <c r="I382" s="19"/>
    </row>
    <row r="383" spans="1:9">
      <c r="A383" s="4"/>
      <c r="B383" s="18"/>
      <c r="C383" s="18"/>
      <c r="D383" s="4"/>
      <c r="E383" s="4"/>
      <c r="F383" s="19"/>
      <c r="G383" s="19"/>
      <c r="H383" s="19"/>
      <c r="I383" s="19"/>
    </row>
    <row r="384" spans="1:9">
      <c r="A384" s="4"/>
      <c r="B384" s="18"/>
      <c r="C384" s="18"/>
      <c r="D384" s="4"/>
      <c r="E384" s="4"/>
      <c r="F384" s="19"/>
      <c r="G384" s="19"/>
      <c r="H384" s="19"/>
      <c r="I384" s="19"/>
    </row>
    <row r="385" spans="1:9">
      <c r="A385" s="4"/>
      <c r="B385" s="18"/>
      <c r="C385" s="18"/>
      <c r="D385" s="4"/>
      <c r="E385" s="4"/>
      <c r="F385" s="19"/>
      <c r="G385" s="19"/>
      <c r="H385" s="19"/>
      <c r="I385" s="19"/>
    </row>
    <row r="386" spans="1:9">
      <c r="A386" s="4"/>
      <c r="B386" s="18"/>
      <c r="C386" s="18"/>
      <c r="D386" s="4"/>
      <c r="E386" s="4"/>
      <c r="F386" s="19"/>
      <c r="G386" s="19"/>
      <c r="H386" s="19"/>
      <c r="I386" s="19"/>
    </row>
    <row r="387" spans="1:9">
      <c r="A387" s="4"/>
      <c r="B387" s="18"/>
      <c r="C387" s="18"/>
      <c r="D387" s="4"/>
      <c r="E387" s="4"/>
      <c r="F387" s="19"/>
      <c r="G387" s="19"/>
      <c r="H387" s="19"/>
      <c r="I387" s="19"/>
    </row>
    <row r="388" spans="1:9">
      <c r="A388" s="4"/>
      <c r="B388" s="18"/>
      <c r="C388" s="18"/>
      <c r="D388" s="4"/>
      <c r="E388" s="4"/>
      <c r="F388" s="19"/>
      <c r="G388" s="19"/>
      <c r="H388" s="19"/>
      <c r="I388" s="19"/>
    </row>
    <row r="389" spans="1:9">
      <c r="A389" s="4"/>
      <c r="B389" s="18"/>
      <c r="C389" s="18"/>
      <c r="D389" s="4"/>
      <c r="E389" s="4"/>
      <c r="F389" s="19"/>
      <c r="G389" s="19"/>
      <c r="H389" s="19"/>
      <c r="I389" s="19"/>
    </row>
    <row r="390" spans="1:9">
      <c r="A390" s="4"/>
      <c r="B390" s="18"/>
      <c r="C390" s="18"/>
      <c r="D390" s="4"/>
      <c r="E390" s="4"/>
      <c r="F390" s="19"/>
      <c r="G390" s="19"/>
      <c r="H390" s="19"/>
      <c r="I390" s="19"/>
    </row>
    <row r="391" spans="1:9">
      <c r="A391" s="4"/>
      <c r="B391" s="18"/>
      <c r="C391" s="18"/>
      <c r="D391" s="4"/>
      <c r="E391" s="4"/>
      <c r="F391" s="19"/>
      <c r="G391" s="19"/>
      <c r="H391" s="19"/>
      <c r="I391" s="19"/>
    </row>
    <row r="392" spans="1:9">
      <c r="A392" s="4"/>
      <c r="B392" s="18"/>
      <c r="C392" s="18"/>
      <c r="D392" s="4"/>
      <c r="E392" s="4"/>
      <c r="F392" s="19"/>
      <c r="G392" s="19"/>
      <c r="H392" s="19"/>
      <c r="I392" s="19"/>
    </row>
    <row r="393" spans="1:9">
      <c r="A393" s="4"/>
      <c r="B393" s="18"/>
      <c r="C393" s="18"/>
      <c r="D393" s="4"/>
      <c r="E393" s="4"/>
      <c r="F393" s="19"/>
      <c r="G393" s="19"/>
      <c r="H393" s="19"/>
      <c r="I393" s="19"/>
    </row>
    <row r="394" spans="1:9">
      <c r="A394" s="4"/>
      <c r="B394" s="18"/>
      <c r="C394" s="18"/>
      <c r="D394" s="4"/>
      <c r="E394" s="4"/>
      <c r="F394" s="19"/>
      <c r="G394" s="19"/>
      <c r="H394" s="19"/>
      <c r="I394" s="19"/>
    </row>
    <row r="395" spans="1:9">
      <c r="A395" s="4"/>
      <c r="B395" s="18"/>
      <c r="C395" s="18"/>
      <c r="D395" s="4"/>
      <c r="E395" s="4"/>
      <c r="F395" s="19"/>
      <c r="G395" s="19"/>
      <c r="H395" s="19"/>
      <c r="I395" s="19"/>
    </row>
    <row r="396" spans="1:9">
      <c r="A396" s="4"/>
      <c r="B396" s="18"/>
      <c r="C396" s="18"/>
      <c r="D396" s="4"/>
      <c r="E396" s="4"/>
      <c r="F396" s="19"/>
      <c r="G396" s="19"/>
      <c r="H396" s="19"/>
      <c r="I396" s="19"/>
    </row>
    <row r="397" spans="1:9">
      <c r="A397" s="4"/>
      <c r="B397" s="18"/>
      <c r="C397" s="18"/>
      <c r="D397" s="4"/>
      <c r="E397" s="4"/>
      <c r="F397" s="19"/>
      <c r="G397" s="19"/>
      <c r="H397" s="19"/>
      <c r="I397" s="19"/>
    </row>
    <row r="398" spans="1:9">
      <c r="A398" s="4"/>
      <c r="B398" s="18"/>
      <c r="C398" s="18"/>
      <c r="D398" s="4"/>
      <c r="E398" s="4"/>
      <c r="F398" s="19"/>
      <c r="G398" s="19"/>
      <c r="H398" s="19"/>
      <c r="I398" s="19"/>
    </row>
    <row r="399" spans="1:9">
      <c r="A399" s="4"/>
      <c r="B399" s="18"/>
      <c r="C399" s="18"/>
      <c r="D399" s="4"/>
      <c r="E399" s="4"/>
      <c r="F399" s="19"/>
      <c r="G399" s="19"/>
      <c r="H399" s="19"/>
      <c r="I399" s="19"/>
    </row>
    <row r="400" spans="1:9">
      <c r="A400" s="4"/>
      <c r="B400" s="18"/>
      <c r="C400" s="18"/>
      <c r="D400" s="4"/>
      <c r="E400" s="4"/>
      <c r="F400" s="19"/>
      <c r="G400" s="19"/>
      <c r="H400" s="19"/>
      <c r="I400" s="19"/>
    </row>
    <row r="401" spans="1:9">
      <c r="A401" s="4"/>
      <c r="B401" s="18"/>
      <c r="C401" s="18"/>
      <c r="D401" s="4"/>
      <c r="E401" s="4"/>
      <c r="F401" s="19"/>
      <c r="G401" s="19"/>
      <c r="H401" s="19"/>
      <c r="I401" s="19"/>
    </row>
    <row r="402" spans="1:9">
      <c r="A402" s="4"/>
      <c r="B402" s="18"/>
      <c r="C402" s="18"/>
      <c r="D402" s="4"/>
      <c r="E402" s="4"/>
      <c r="F402" s="19"/>
      <c r="G402" s="19"/>
      <c r="H402" s="19"/>
      <c r="I402" s="19"/>
    </row>
    <row r="403" spans="1:9">
      <c r="A403" s="4"/>
      <c r="B403" s="18"/>
      <c r="C403" s="18"/>
      <c r="D403" s="4"/>
      <c r="E403" s="4"/>
      <c r="F403" s="19"/>
      <c r="G403" s="19"/>
      <c r="H403" s="19"/>
      <c r="I403" s="19"/>
    </row>
    <row r="404" spans="1:9">
      <c r="A404" s="4"/>
      <c r="B404" s="18"/>
      <c r="C404" s="18"/>
      <c r="D404" s="4"/>
      <c r="E404" s="4"/>
      <c r="F404" s="19"/>
      <c r="G404" s="19"/>
      <c r="H404" s="19"/>
      <c r="I404" s="19"/>
    </row>
    <row r="405" spans="1:9">
      <c r="A405" s="4"/>
      <c r="B405" s="18"/>
      <c r="C405" s="18"/>
      <c r="D405" s="4"/>
      <c r="E405" s="4"/>
      <c r="F405" s="19"/>
      <c r="G405" s="19"/>
      <c r="H405" s="19"/>
      <c r="I405" s="19"/>
    </row>
    <row r="406" spans="1:9">
      <c r="A406" s="4"/>
      <c r="B406" s="18"/>
      <c r="C406" s="18"/>
      <c r="D406" s="4"/>
      <c r="E406" s="4"/>
      <c r="F406" s="19"/>
      <c r="G406" s="19"/>
      <c r="H406" s="19"/>
      <c r="I406" s="19"/>
    </row>
    <row r="407" spans="1:9">
      <c r="A407" s="4"/>
      <c r="B407" s="18"/>
      <c r="C407" s="18"/>
      <c r="D407" s="4"/>
      <c r="E407" s="4"/>
      <c r="F407" s="19"/>
      <c r="G407" s="19"/>
      <c r="H407" s="19"/>
      <c r="I407" s="19"/>
    </row>
    <row r="408" spans="1:9">
      <c r="A408" s="4"/>
      <c r="B408" s="18"/>
      <c r="C408" s="18"/>
      <c r="D408" s="4"/>
      <c r="E408" s="4"/>
      <c r="F408" s="19"/>
      <c r="G408" s="19"/>
      <c r="H408" s="19"/>
      <c r="I408" s="19"/>
    </row>
    <row r="409" spans="1:9">
      <c r="A409" s="4"/>
      <c r="B409" s="18"/>
      <c r="C409" s="18"/>
      <c r="D409" s="4"/>
      <c r="E409" s="4"/>
      <c r="F409" s="19"/>
      <c r="G409" s="19"/>
      <c r="H409" s="19"/>
      <c r="I409" s="19"/>
    </row>
    <row r="410" spans="1:9">
      <c r="A410" s="4"/>
      <c r="B410" s="18"/>
      <c r="C410" s="18"/>
      <c r="D410" s="4"/>
      <c r="E410" s="4"/>
      <c r="F410" s="19"/>
      <c r="G410" s="19"/>
      <c r="H410" s="19"/>
      <c r="I410" s="19"/>
    </row>
    <row r="411" spans="1:9">
      <c r="A411" s="4"/>
      <c r="B411" s="18"/>
      <c r="C411" s="18"/>
      <c r="D411" s="4"/>
      <c r="E411" s="4"/>
      <c r="F411" s="19"/>
      <c r="G411" s="19"/>
      <c r="H411" s="19"/>
      <c r="I411" s="19"/>
    </row>
    <row r="412" spans="1:9">
      <c r="A412" s="4"/>
      <c r="B412" s="18"/>
      <c r="C412" s="18"/>
      <c r="D412" s="4"/>
      <c r="E412" s="4"/>
      <c r="F412" s="19"/>
      <c r="G412" s="19"/>
      <c r="H412" s="19"/>
      <c r="I412" s="19"/>
    </row>
    <row r="413" spans="1:9">
      <c r="A413" s="4"/>
      <c r="B413" s="18"/>
      <c r="C413" s="18"/>
      <c r="D413" s="4"/>
      <c r="E413" s="4"/>
      <c r="F413" s="19"/>
      <c r="G413" s="19"/>
      <c r="H413" s="19"/>
      <c r="I413" s="19"/>
    </row>
    <row r="414" spans="1:9">
      <c r="A414" s="4"/>
      <c r="B414" s="18"/>
      <c r="C414" s="18"/>
      <c r="D414" s="4"/>
      <c r="E414" s="4"/>
      <c r="F414" s="19"/>
      <c r="G414" s="19"/>
      <c r="H414" s="19"/>
      <c r="I414" s="19"/>
    </row>
    <row r="415" spans="1:9">
      <c r="A415" s="4"/>
      <c r="B415" s="18"/>
      <c r="C415" s="18"/>
      <c r="D415" s="4"/>
      <c r="E415" s="4"/>
      <c r="F415" s="19"/>
      <c r="G415" s="19"/>
      <c r="H415" s="19"/>
      <c r="I415" s="19"/>
    </row>
    <row r="416" spans="1:9">
      <c r="A416" s="4"/>
      <c r="B416" s="18"/>
      <c r="C416" s="18"/>
      <c r="D416" s="4"/>
      <c r="E416" s="4"/>
      <c r="F416" s="19"/>
      <c r="G416" s="19"/>
      <c r="H416" s="19"/>
      <c r="I416" s="19"/>
    </row>
    <row r="417" spans="1:9">
      <c r="A417" s="4"/>
      <c r="B417" s="18"/>
      <c r="C417" s="18"/>
      <c r="D417" s="4"/>
      <c r="E417" s="4"/>
      <c r="F417" s="19"/>
      <c r="G417" s="19"/>
      <c r="H417" s="19"/>
      <c r="I417" s="19"/>
    </row>
    <row r="418" spans="1:9">
      <c r="A418" s="4"/>
      <c r="B418" s="18"/>
      <c r="C418" s="18"/>
      <c r="D418" s="4"/>
      <c r="E418" s="4"/>
      <c r="F418" s="19"/>
      <c r="G418" s="19"/>
      <c r="H418" s="19"/>
      <c r="I418" s="19"/>
    </row>
    <row r="419" spans="1:9">
      <c r="A419" s="4"/>
      <c r="B419" s="18"/>
      <c r="C419" s="18"/>
      <c r="D419" s="4"/>
      <c r="E419" s="4"/>
      <c r="F419" s="19"/>
      <c r="G419" s="19"/>
      <c r="H419" s="19"/>
      <c r="I419" s="19"/>
    </row>
    <row r="420" spans="1:9">
      <c r="A420" s="4"/>
      <c r="B420" s="18"/>
      <c r="C420" s="18"/>
      <c r="D420" s="4"/>
      <c r="E420" s="4"/>
      <c r="F420" s="19"/>
      <c r="G420" s="19"/>
      <c r="H420" s="19"/>
      <c r="I420" s="19"/>
    </row>
    <row r="421" spans="1:9">
      <c r="A421" s="4"/>
      <c r="B421" s="18"/>
      <c r="C421" s="18"/>
      <c r="D421" s="4"/>
      <c r="E421" s="4"/>
      <c r="F421" s="19"/>
      <c r="G421" s="19"/>
      <c r="H421" s="19"/>
      <c r="I421" s="19"/>
    </row>
    <row r="422" spans="1:9">
      <c r="A422" s="4"/>
      <c r="B422" s="18"/>
      <c r="C422" s="18"/>
      <c r="D422" s="4"/>
      <c r="E422" s="4"/>
      <c r="F422" s="19"/>
      <c r="G422" s="19"/>
      <c r="H422" s="19"/>
      <c r="I422" s="19"/>
    </row>
    <row r="423" spans="1:9">
      <c r="A423" s="4"/>
      <c r="B423" s="18"/>
      <c r="C423" s="18"/>
      <c r="D423" s="4"/>
      <c r="E423" s="4"/>
      <c r="F423" s="19"/>
      <c r="G423" s="19"/>
      <c r="H423" s="19"/>
      <c r="I423" s="19"/>
    </row>
    <row r="424" spans="1:9">
      <c r="A424" s="4"/>
      <c r="B424" s="18"/>
      <c r="C424" s="18"/>
      <c r="D424" s="4"/>
      <c r="E424" s="4"/>
      <c r="F424" s="19"/>
      <c r="G424" s="19"/>
      <c r="H424" s="19"/>
      <c r="I424" s="19"/>
    </row>
    <row r="425" spans="1:9">
      <c r="A425" s="4"/>
      <c r="B425" s="18"/>
      <c r="C425" s="18"/>
      <c r="D425" s="4"/>
      <c r="E425" s="4"/>
      <c r="F425" s="19"/>
      <c r="G425" s="19"/>
      <c r="H425" s="19"/>
      <c r="I425" s="19"/>
    </row>
    <row r="426" spans="1:9">
      <c r="A426" s="4"/>
      <c r="B426" s="18"/>
      <c r="C426" s="18"/>
      <c r="D426" s="4"/>
      <c r="E426" s="4"/>
      <c r="F426" s="19"/>
      <c r="G426" s="19"/>
      <c r="H426" s="19"/>
      <c r="I426" s="19"/>
    </row>
    <row r="427" spans="1:9">
      <c r="A427" s="4"/>
      <c r="B427" s="18"/>
      <c r="C427" s="18"/>
      <c r="D427" s="4"/>
      <c r="E427" s="4"/>
      <c r="F427" s="19"/>
      <c r="G427" s="19"/>
      <c r="H427" s="19"/>
      <c r="I427" s="19"/>
    </row>
    <row r="428" spans="1:9">
      <c r="A428" s="4"/>
      <c r="B428" s="18"/>
      <c r="C428" s="18"/>
      <c r="D428" s="4"/>
      <c r="E428" s="4"/>
      <c r="F428" s="19"/>
      <c r="G428" s="19"/>
      <c r="H428" s="19"/>
      <c r="I428" s="19"/>
    </row>
    <row r="429" spans="1:9">
      <c r="A429" s="4"/>
      <c r="B429" s="18"/>
      <c r="C429" s="18"/>
      <c r="D429" s="4"/>
      <c r="E429" s="4"/>
      <c r="F429" s="19"/>
      <c r="G429" s="19"/>
      <c r="H429" s="19"/>
      <c r="I429" s="19"/>
    </row>
    <row r="430" spans="1:9">
      <c r="A430" s="4"/>
      <c r="B430" s="18"/>
      <c r="C430" s="18"/>
      <c r="D430" s="4"/>
      <c r="E430" s="4"/>
      <c r="F430" s="19"/>
      <c r="G430" s="19"/>
      <c r="H430" s="19"/>
      <c r="I430" s="19"/>
    </row>
    <row r="431" spans="1:9">
      <c r="A431" s="4"/>
      <c r="B431" s="18"/>
      <c r="C431" s="18"/>
      <c r="D431" s="4"/>
      <c r="E431" s="4"/>
      <c r="F431" s="19"/>
      <c r="G431" s="19"/>
      <c r="H431" s="19"/>
      <c r="I431" s="19"/>
    </row>
    <row r="432" spans="1:9">
      <c r="A432" s="4"/>
      <c r="B432" s="18"/>
      <c r="C432" s="18"/>
      <c r="D432" s="4"/>
      <c r="E432" s="4"/>
      <c r="F432" s="19"/>
      <c r="G432" s="19"/>
      <c r="H432" s="19"/>
      <c r="I432" s="19"/>
    </row>
    <row r="433" spans="1:9">
      <c r="A433" s="4"/>
      <c r="B433" s="18"/>
      <c r="C433" s="18"/>
      <c r="D433" s="4"/>
      <c r="E433" s="4"/>
      <c r="F433" s="19"/>
      <c r="G433" s="19"/>
      <c r="H433" s="19"/>
      <c r="I433" s="19"/>
    </row>
    <row r="434" spans="1:9">
      <c r="A434" s="4"/>
      <c r="B434" s="18"/>
      <c r="C434" s="18"/>
      <c r="D434" s="4"/>
      <c r="E434" s="4"/>
      <c r="F434" s="19"/>
      <c r="G434" s="19"/>
      <c r="H434" s="19"/>
      <c r="I434" s="19"/>
    </row>
    <row r="435" spans="1:9">
      <c r="A435" s="4"/>
      <c r="B435" s="18"/>
      <c r="C435" s="18"/>
      <c r="D435" s="4"/>
      <c r="E435" s="4"/>
      <c r="F435" s="19"/>
      <c r="G435" s="19"/>
      <c r="H435" s="19"/>
      <c r="I435" s="19"/>
    </row>
    <row r="436" spans="1:9">
      <c r="A436" s="4"/>
      <c r="B436" s="18"/>
      <c r="C436" s="18"/>
      <c r="D436" s="4"/>
      <c r="E436" s="4"/>
      <c r="F436" s="19"/>
      <c r="G436" s="19"/>
      <c r="H436" s="19"/>
      <c r="I436" s="19"/>
    </row>
    <row r="437" spans="1:9">
      <c r="A437" s="4"/>
      <c r="B437" s="18"/>
      <c r="C437" s="18"/>
      <c r="D437" s="4"/>
      <c r="E437" s="4"/>
      <c r="F437" s="19"/>
      <c r="G437" s="19"/>
      <c r="H437" s="19"/>
      <c r="I437" s="19"/>
    </row>
    <row r="438" spans="1:9">
      <c r="A438" s="4"/>
      <c r="B438" s="18"/>
      <c r="C438" s="18"/>
      <c r="D438" s="4"/>
      <c r="E438" s="4"/>
      <c r="F438" s="19"/>
      <c r="G438" s="19"/>
      <c r="H438" s="19"/>
      <c r="I438" s="19"/>
    </row>
    <row r="439" spans="1:9">
      <c r="A439" s="4"/>
      <c r="B439" s="18"/>
      <c r="C439" s="18"/>
      <c r="D439" s="4"/>
      <c r="E439" s="4"/>
      <c r="F439" s="19"/>
      <c r="G439" s="19"/>
      <c r="H439" s="19"/>
      <c r="I439" s="19"/>
    </row>
    <row r="440" spans="1:9">
      <c r="A440" s="4"/>
      <c r="B440" s="18"/>
      <c r="C440" s="18"/>
      <c r="D440" s="4"/>
      <c r="E440" s="4"/>
      <c r="F440" s="19"/>
      <c r="G440" s="19"/>
      <c r="H440" s="19"/>
      <c r="I440" s="19"/>
    </row>
    <row r="441" spans="1:9">
      <c r="A441" s="4"/>
      <c r="B441" s="18"/>
      <c r="C441" s="18"/>
      <c r="D441" s="4"/>
      <c r="E441" s="4"/>
      <c r="F441" s="19"/>
      <c r="G441" s="19"/>
      <c r="H441" s="19"/>
      <c r="I441" s="19"/>
    </row>
    <row r="442" spans="1:9">
      <c r="A442" s="4"/>
      <c r="B442" s="18"/>
      <c r="C442" s="18"/>
      <c r="D442" s="4"/>
      <c r="E442" s="4"/>
      <c r="F442" s="19"/>
      <c r="G442" s="19"/>
      <c r="H442" s="19"/>
      <c r="I442" s="19"/>
    </row>
    <row r="443" spans="1:9">
      <c r="A443" s="4"/>
      <c r="B443" s="18"/>
      <c r="C443" s="18"/>
      <c r="D443" s="4"/>
      <c r="E443" s="4"/>
      <c r="F443" s="19"/>
      <c r="G443" s="19"/>
      <c r="H443" s="19"/>
      <c r="I443" s="19"/>
    </row>
    <row r="444" spans="1:9">
      <c r="A444" s="4"/>
      <c r="B444" s="18"/>
      <c r="C444" s="18"/>
      <c r="D444" s="4"/>
      <c r="E444" s="4"/>
      <c r="F444" s="19"/>
      <c r="G444" s="19"/>
      <c r="H444" s="19"/>
      <c r="I444" s="19"/>
    </row>
    <row r="445" spans="1:9">
      <c r="A445" s="4"/>
      <c r="B445" s="18"/>
      <c r="C445" s="18"/>
      <c r="D445" s="4"/>
      <c r="E445" s="4"/>
      <c r="F445" s="19"/>
      <c r="G445" s="19"/>
      <c r="H445" s="19"/>
      <c r="I445" s="19"/>
    </row>
    <row r="446" spans="1:9">
      <c r="A446" s="4"/>
      <c r="B446" s="18"/>
      <c r="C446" s="18"/>
      <c r="D446" s="4"/>
      <c r="E446" s="4"/>
      <c r="F446" s="19"/>
      <c r="G446" s="19"/>
      <c r="H446" s="19"/>
      <c r="I446" s="19"/>
    </row>
    <row r="447" spans="1:9">
      <c r="A447" s="4"/>
      <c r="B447" s="18"/>
      <c r="C447" s="18"/>
      <c r="D447" s="4"/>
      <c r="E447" s="4"/>
      <c r="F447" s="19"/>
      <c r="G447" s="19"/>
      <c r="H447" s="19"/>
      <c r="I447" s="19"/>
    </row>
    <row r="448" spans="1:9">
      <c r="A448" s="4"/>
      <c r="B448" s="18"/>
      <c r="C448" s="18"/>
      <c r="D448" s="4"/>
      <c r="E448" s="4"/>
      <c r="F448" s="19"/>
      <c r="G448" s="19"/>
      <c r="H448" s="19"/>
      <c r="I448" s="19"/>
    </row>
    <row r="449" spans="1:9">
      <c r="A449" s="4"/>
      <c r="B449" s="18"/>
      <c r="C449" s="18"/>
      <c r="D449" s="4"/>
      <c r="E449" s="4"/>
      <c r="F449" s="19"/>
      <c r="G449" s="19"/>
      <c r="H449" s="19"/>
      <c r="I449" s="19"/>
    </row>
    <row r="450" spans="1:9">
      <c r="A450" s="4"/>
      <c r="B450" s="18"/>
      <c r="C450" s="18"/>
      <c r="D450" s="4"/>
      <c r="E450" s="4"/>
      <c r="F450" s="19"/>
      <c r="G450" s="19"/>
      <c r="H450" s="19"/>
      <c r="I450" s="19"/>
    </row>
    <row r="451" spans="1:9">
      <c r="A451" s="4"/>
      <c r="B451" s="18"/>
      <c r="C451" s="18"/>
      <c r="D451" s="4"/>
      <c r="E451" s="4"/>
      <c r="F451" s="19"/>
      <c r="G451" s="19"/>
      <c r="H451" s="19"/>
      <c r="I451" s="19"/>
    </row>
    <row r="452" spans="1:9">
      <c r="A452" s="4"/>
      <c r="B452" s="18"/>
      <c r="C452" s="18"/>
      <c r="D452" s="4"/>
      <c r="E452" s="4"/>
      <c r="F452" s="19"/>
      <c r="G452" s="19"/>
      <c r="H452" s="19"/>
      <c r="I452" s="19"/>
    </row>
    <row r="453" spans="1:9">
      <c r="A453" s="4"/>
      <c r="B453" s="18"/>
      <c r="C453" s="18"/>
      <c r="D453" s="4"/>
      <c r="E453" s="4"/>
      <c r="F453" s="19"/>
      <c r="G453" s="19"/>
      <c r="H453" s="19"/>
      <c r="I453" s="19"/>
    </row>
    <row r="454" spans="1:9">
      <c r="A454" s="4"/>
      <c r="B454" s="18"/>
      <c r="C454" s="18"/>
      <c r="D454" s="4"/>
      <c r="E454" s="4"/>
      <c r="F454" s="19"/>
      <c r="G454" s="19"/>
      <c r="H454" s="19"/>
      <c r="I454" s="19"/>
    </row>
    <row r="455" spans="1:9">
      <c r="A455" s="4"/>
      <c r="B455" s="18"/>
      <c r="C455" s="18"/>
      <c r="D455" s="4"/>
      <c r="E455" s="4"/>
      <c r="F455" s="19"/>
      <c r="G455" s="19"/>
      <c r="H455" s="19"/>
      <c r="I455" s="19"/>
    </row>
    <row r="456" spans="1:9">
      <c r="A456" s="4"/>
      <c r="B456" s="18"/>
      <c r="C456" s="18"/>
      <c r="D456" s="4"/>
      <c r="E456" s="4"/>
      <c r="F456" s="19"/>
      <c r="G456" s="19"/>
      <c r="H456" s="19"/>
      <c r="I456" s="19"/>
    </row>
    <row r="457" spans="1:9">
      <c r="A457" s="4"/>
      <c r="B457" s="18"/>
      <c r="C457" s="18"/>
      <c r="D457" s="4"/>
      <c r="E457" s="4"/>
      <c r="F457" s="19"/>
      <c r="G457" s="19"/>
      <c r="H457" s="19"/>
      <c r="I457" s="19"/>
    </row>
    <row r="458" spans="1:9">
      <c r="A458" s="4"/>
      <c r="B458" s="18"/>
      <c r="C458" s="18"/>
      <c r="D458" s="4"/>
      <c r="E458" s="4"/>
      <c r="F458" s="19"/>
      <c r="G458" s="19"/>
      <c r="H458" s="19"/>
      <c r="I458" s="19"/>
    </row>
    <row r="459" spans="1:9">
      <c r="A459" s="4"/>
      <c r="B459" s="18"/>
      <c r="C459" s="18"/>
      <c r="D459" s="4"/>
      <c r="E459" s="4"/>
      <c r="F459" s="19"/>
      <c r="G459" s="19"/>
      <c r="H459" s="19"/>
      <c r="I459" s="19"/>
    </row>
    <row r="460" spans="1:9">
      <c r="A460" s="4"/>
      <c r="B460" s="18"/>
      <c r="C460" s="18"/>
      <c r="D460" s="4"/>
      <c r="E460" s="4"/>
      <c r="F460" s="19"/>
      <c r="G460" s="19"/>
      <c r="H460" s="19"/>
      <c r="I460" s="19"/>
    </row>
    <row r="461" spans="1:9">
      <c r="A461" s="4"/>
      <c r="B461" s="18"/>
      <c r="C461" s="18"/>
      <c r="D461" s="4"/>
      <c r="E461" s="4"/>
      <c r="F461" s="19"/>
      <c r="G461" s="19"/>
      <c r="H461" s="19"/>
      <c r="I461" s="19"/>
    </row>
    <row r="462" spans="1:9">
      <c r="A462" s="4"/>
      <c r="B462" s="18"/>
      <c r="C462" s="18"/>
      <c r="D462" s="4"/>
      <c r="E462" s="4"/>
      <c r="F462" s="19"/>
      <c r="G462" s="19"/>
      <c r="H462" s="19"/>
      <c r="I462" s="19"/>
    </row>
    <row r="463" spans="1:9">
      <c r="A463" s="4"/>
      <c r="B463" s="18"/>
      <c r="C463" s="18"/>
      <c r="D463" s="4"/>
      <c r="E463" s="4"/>
      <c r="F463" s="19"/>
      <c r="G463" s="19"/>
      <c r="H463" s="19"/>
      <c r="I463" s="19"/>
    </row>
    <row r="464" spans="1:9">
      <c r="A464" s="4"/>
      <c r="B464" s="18"/>
      <c r="C464" s="18"/>
      <c r="D464" s="4"/>
      <c r="E464" s="4"/>
      <c r="F464" s="19"/>
      <c r="G464" s="19"/>
      <c r="H464" s="19"/>
      <c r="I464" s="19"/>
    </row>
    <row r="465" spans="1:9">
      <c r="A465" s="4"/>
      <c r="B465" s="18"/>
      <c r="C465" s="18"/>
      <c r="D465" s="4"/>
      <c r="E465" s="4"/>
      <c r="F465" s="19"/>
      <c r="G465" s="19"/>
      <c r="H465" s="19"/>
      <c r="I465" s="19"/>
    </row>
    <row r="466" spans="1:9">
      <c r="A466" s="4"/>
      <c r="B466" s="18"/>
      <c r="C466" s="18"/>
      <c r="D466" s="4"/>
      <c r="E466" s="4"/>
      <c r="F466" s="19"/>
      <c r="G466" s="19"/>
      <c r="H466" s="19"/>
      <c r="I466" s="19"/>
    </row>
    <row r="467" spans="1:9">
      <c r="A467" s="4"/>
      <c r="B467" s="18"/>
      <c r="C467" s="18"/>
      <c r="D467" s="4"/>
      <c r="E467" s="4"/>
      <c r="F467" s="19"/>
      <c r="G467" s="19"/>
      <c r="H467" s="19"/>
      <c r="I467" s="19"/>
    </row>
    <row r="468" spans="1:9">
      <c r="A468" s="4"/>
      <c r="B468" s="18"/>
      <c r="C468" s="18"/>
      <c r="D468" s="4"/>
      <c r="E468" s="4"/>
      <c r="F468" s="19"/>
      <c r="G468" s="19"/>
      <c r="H468" s="19"/>
      <c r="I468" s="19"/>
    </row>
    <row r="469" spans="1:9">
      <c r="A469" s="4"/>
      <c r="B469" s="18"/>
      <c r="C469" s="18"/>
      <c r="D469" s="4"/>
      <c r="E469" s="4"/>
      <c r="F469" s="19"/>
      <c r="G469" s="19"/>
      <c r="H469" s="19"/>
      <c r="I469" s="19"/>
    </row>
    <row r="470" spans="1:9">
      <c r="A470" s="4"/>
      <c r="B470" s="18"/>
      <c r="C470" s="18"/>
      <c r="D470" s="4"/>
      <c r="E470" s="4"/>
      <c r="F470" s="19"/>
      <c r="G470" s="19"/>
      <c r="H470" s="19"/>
      <c r="I470" s="19"/>
    </row>
    <row r="471" spans="1:9">
      <c r="A471" s="4"/>
      <c r="B471" s="18"/>
      <c r="C471" s="18"/>
      <c r="D471" s="4"/>
      <c r="E471" s="4"/>
      <c r="F471" s="19"/>
      <c r="G471" s="19"/>
      <c r="H471" s="19"/>
      <c r="I471" s="19"/>
    </row>
    <row r="472" spans="1:9">
      <c r="A472" s="4"/>
      <c r="B472" s="18"/>
      <c r="C472" s="18"/>
      <c r="D472" s="4"/>
      <c r="E472" s="4"/>
      <c r="F472" s="19"/>
      <c r="G472" s="19"/>
      <c r="H472" s="19"/>
      <c r="I472" s="19"/>
    </row>
    <row r="473" spans="1:9">
      <c r="A473" s="4"/>
      <c r="B473" s="18"/>
      <c r="C473" s="18"/>
      <c r="D473" s="4"/>
      <c r="E473" s="4"/>
      <c r="F473" s="19"/>
      <c r="G473" s="19"/>
      <c r="H473" s="19"/>
      <c r="I473" s="19"/>
    </row>
    <row r="474" spans="1:9">
      <c r="A474" s="4"/>
      <c r="B474" s="18"/>
      <c r="C474" s="18"/>
      <c r="D474" s="4"/>
      <c r="E474" s="4"/>
      <c r="F474" s="19"/>
      <c r="G474" s="19"/>
      <c r="H474" s="19"/>
      <c r="I474" s="19"/>
    </row>
    <row r="475" spans="1:9">
      <c r="A475" s="4"/>
      <c r="B475" s="18"/>
      <c r="C475" s="18"/>
      <c r="D475" s="4"/>
      <c r="E475" s="4"/>
      <c r="F475" s="19"/>
      <c r="G475" s="19"/>
      <c r="H475" s="19"/>
      <c r="I475" s="19"/>
    </row>
    <row r="476" spans="1:9">
      <c r="A476" s="4"/>
      <c r="B476" s="18"/>
      <c r="C476" s="18"/>
      <c r="D476" s="4"/>
      <c r="E476" s="4"/>
      <c r="F476" s="19"/>
      <c r="G476" s="19"/>
      <c r="H476" s="19"/>
      <c r="I476" s="19"/>
    </row>
    <row r="477" spans="1:9">
      <c r="A477" s="4"/>
      <c r="B477" s="18"/>
      <c r="C477" s="18"/>
      <c r="D477" s="4"/>
      <c r="E477" s="4"/>
      <c r="F477" s="19"/>
      <c r="G477" s="19"/>
      <c r="H477" s="19"/>
      <c r="I477" s="19"/>
    </row>
    <row r="478" spans="1:9">
      <c r="A478" s="4"/>
      <c r="B478" s="18"/>
      <c r="C478" s="18"/>
      <c r="D478" s="4"/>
      <c r="E478" s="4"/>
      <c r="F478" s="19"/>
      <c r="G478" s="19"/>
      <c r="H478" s="19"/>
      <c r="I478" s="19"/>
    </row>
    <row r="479" spans="1:9">
      <c r="A479" s="4"/>
      <c r="B479" s="18"/>
      <c r="C479" s="18"/>
      <c r="D479" s="4"/>
      <c r="E479" s="4"/>
      <c r="F479" s="19"/>
      <c r="G479" s="19"/>
      <c r="H479" s="19"/>
      <c r="I479" s="19"/>
    </row>
    <row r="480" spans="1:9">
      <c r="A480" s="4"/>
      <c r="B480" s="18"/>
      <c r="C480" s="18"/>
      <c r="D480" s="4"/>
      <c r="E480" s="4"/>
      <c r="F480" s="19"/>
      <c r="G480" s="19"/>
      <c r="H480" s="19"/>
      <c r="I480" s="19"/>
    </row>
    <row r="481" spans="1:9">
      <c r="A481" s="4"/>
      <c r="B481" s="18"/>
      <c r="C481" s="18"/>
      <c r="D481" s="4"/>
      <c r="E481" s="4"/>
      <c r="F481" s="19"/>
      <c r="G481" s="19"/>
      <c r="H481" s="19"/>
      <c r="I481" s="19"/>
    </row>
    <row r="482" spans="1:9">
      <c r="A482" s="4"/>
      <c r="B482" s="18"/>
      <c r="C482" s="18"/>
      <c r="D482" s="4"/>
      <c r="E482" s="4"/>
      <c r="F482" s="19"/>
      <c r="G482" s="19"/>
      <c r="H482" s="19"/>
      <c r="I482" s="19"/>
    </row>
    <row r="483" spans="1:9">
      <c r="A483" s="4"/>
      <c r="B483" s="18"/>
      <c r="C483" s="18"/>
      <c r="D483" s="4"/>
      <c r="E483" s="4"/>
      <c r="F483" s="19"/>
      <c r="G483" s="19"/>
      <c r="H483" s="19"/>
      <c r="I483" s="19"/>
    </row>
    <row r="484" spans="1:9">
      <c r="A484" s="4"/>
      <c r="B484" s="18"/>
      <c r="C484" s="18"/>
      <c r="D484" s="4"/>
      <c r="E484" s="4"/>
      <c r="F484" s="19"/>
      <c r="G484" s="19"/>
      <c r="H484" s="19"/>
      <c r="I484" s="19"/>
    </row>
    <row r="485" spans="1:9">
      <c r="A485" s="4"/>
      <c r="B485" s="18"/>
      <c r="C485" s="18"/>
      <c r="D485" s="4"/>
      <c r="E485" s="4"/>
      <c r="F485" s="19"/>
      <c r="G485" s="19"/>
      <c r="H485" s="19"/>
      <c r="I485" s="19"/>
    </row>
    <row r="486" spans="1:9">
      <c r="A486" s="4"/>
      <c r="B486" s="18"/>
      <c r="C486" s="18"/>
      <c r="D486" s="4"/>
      <c r="E486" s="4"/>
      <c r="F486" s="19"/>
      <c r="G486" s="19"/>
      <c r="H486" s="19"/>
      <c r="I486" s="19"/>
    </row>
    <row r="487" spans="1:9">
      <c r="A487" s="4"/>
      <c r="B487" s="18"/>
      <c r="C487" s="18"/>
      <c r="D487" s="4"/>
      <c r="E487" s="4"/>
      <c r="F487" s="19"/>
      <c r="G487" s="19"/>
      <c r="H487" s="19"/>
      <c r="I487" s="19"/>
    </row>
    <row r="488" spans="1:9">
      <c r="A488" s="4"/>
      <c r="B488" s="18"/>
      <c r="C488" s="18"/>
      <c r="D488" s="4"/>
      <c r="E488" s="4"/>
      <c r="F488" s="19"/>
      <c r="G488" s="19"/>
      <c r="H488" s="19"/>
      <c r="I488" s="19"/>
    </row>
    <row r="489" spans="1:9">
      <c r="A489" s="4"/>
      <c r="B489" s="18"/>
      <c r="C489" s="18"/>
      <c r="D489" s="4"/>
      <c r="E489" s="4"/>
      <c r="F489" s="19"/>
      <c r="G489" s="19"/>
      <c r="H489" s="19"/>
      <c r="I489" s="19"/>
    </row>
    <row r="490" spans="1:9">
      <c r="A490" s="4"/>
      <c r="B490" s="18"/>
      <c r="C490" s="18"/>
      <c r="D490" s="4"/>
      <c r="E490" s="4"/>
      <c r="F490" s="19"/>
      <c r="G490" s="19"/>
      <c r="H490" s="19"/>
      <c r="I490" s="19"/>
    </row>
    <row r="491" spans="1:9">
      <c r="A491" s="4"/>
      <c r="B491" s="18"/>
      <c r="C491" s="18"/>
      <c r="D491" s="4"/>
      <c r="E491" s="4"/>
      <c r="F491" s="19"/>
      <c r="G491" s="19"/>
      <c r="H491" s="19"/>
      <c r="I491" s="19"/>
    </row>
    <row r="492" spans="1:9">
      <c r="A492" s="4"/>
      <c r="B492" s="18"/>
      <c r="C492" s="18"/>
      <c r="D492" s="4"/>
      <c r="E492" s="4"/>
      <c r="F492" s="19"/>
      <c r="G492" s="19"/>
      <c r="H492" s="19"/>
      <c r="I492" s="19"/>
    </row>
    <row r="493" spans="1:9">
      <c r="A493" s="4"/>
      <c r="B493" s="18"/>
      <c r="C493" s="18"/>
      <c r="D493" s="4"/>
      <c r="E493" s="4"/>
      <c r="F493" s="19"/>
      <c r="G493" s="19"/>
      <c r="H493" s="19"/>
      <c r="I493" s="19"/>
    </row>
    <row r="494" spans="1:9">
      <c r="A494" s="4"/>
      <c r="B494" s="18"/>
      <c r="C494" s="18"/>
      <c r="D494" s="4"/>
      <c r="E494" s="4"/>
      <c r="F494" s="19"/>
      <c r="G494" s="19"/>
      <c r="H494" s="19"/>
      <c r="I494" s="19"/>
    </row>
    <row r="495" spans="1:9">
      <c r="A495" s="4"/>
      <c r="B495" s="18"/>
      <c r="C495" s="18"/>
      <c r="D495" s="4"/>
      <c r="E495" s="4"/>
      <c r="F495" s="19"/>
      <c r="G495" s="19"/>
      <c r="H495" s="19"/>
      <c r="I495" s="19"/>
    </row>
    <row r="496" spans="1:9">
      <c r="A496" s="4"/>
      <c r="B496" s="18"/>
      <c r="C496" s="18"/>
      <c r="D496" s="4"/>
      <c r="E496" s="4"/>
      <c r="F496" s="19"/>
      <c r="G496" s="19"/>
      <c r="H496" s="19"/>
      <c r="I496" s="19"/>
    </row>
    <row r="497" spans="1:9">
      <c r="A497" s="4"/>
      <c r="B497" s="18"/>
      <c r="C497" s="18"/>
      <c r="D497" s="4"/>
      <c r="E497" s="4"/>
      <c r="F497" s="19"/>
      <c r="G497" s="19"/>
      <c r="H497" s="19"/>
      <c r="I497" s="19"/>
    </row>
    <row r="498" spans="1:9">
      <c r="A498" s="4"/>
      <c r="B498" s="18"/>
      <c r="C498" s="18"/>
      <c r="D498" s="4"/>
      <c r="E498" s="4"/>
      <c r="F498" s="19"/>
      <c r="G498" s="19"/>
      <c r="H498" s="19"/>
      <c r="I498" s="19"/>
    </row>
    <row r="499" spans="1:9">
      <c r="A499" s="4"/>
      <c r="B499" s="18"/>
      <c r="C499" s="18"/>
      <c r="D499" s="4"/>
      <c r="E499" s="4"/>
      <c r="F499" s="19"/>
      <c r="G499" s="19"/>
      <c r="H499" s="19"/>
      <c r="I499" s="19"/>
    </row>
    <row r="500" spans="1:9">
      <c r="A500" s="4"/>
      <c r="B500" s="18"/>
      <c r="C500" s="18"/>
      <c r="D500" s="4"/>
      <c r="E500" s="4"/>
      <c r="F500" s="19"/>
      <c r="G500" s="19"/>
      <c r="H500" s="19"/>
      <c r="I500" s="19"/>
    </row>
    <row r="501" spans="1:9">
      <c r="A501" s="4"/>
      <c r="B501" s="18"/>
      <c r="C501" s="18"/>
      <c r="D501" s="4"/>
      <c r="E501" s="4"/>
      <c r="F501" s="19"/>
      <c r="G501" s="19"/>
      <c r="H501" s="19"/>
      <c r="I501" s="19"/>
    </row>
    <row r="502" spans="1:9">
      <c r="A502" s="4"/>
      <c r="B502" s="18"/>
      <c r="C502" s="18"/>
      <c r="D502" s="4"/>
      <c r="E502" s="4"/>
      <c r="F502" s="19"/>
      <c r="G502" s="19"/>
      <c r="H502" s="19"/>
      <c r="I502" s="19"/>
    </row>
    <row r="503" spans="1:9">
      <c r="A503" s="4"/>
      <c r="B503" s="18"/>
      <c r="C503" s="18"/>
      <c r="D503" s="4"/>
      <c r="E503" s="4"/>
      <c r="F503" s="19"/>
      <c r="G503" s="19"/>
      <c r="H503" s="19"/>
      <c r="I503" s="19"/>
    </row>
    <row r="504" spans="1:9">
      <c r="A504" s="4"/>
      <c r="B504" s="18"/>
      <c r="C504" s="18"/>
      <c r="D504" s="4"/>
      <c r="E504" s="4"/>
      <c r="F504" s="19"/>
      <c r="G504" s="19"/>
      <c r="H504" s="19"/>
      <c r="I504" s="19"/>
    </row>
    <row r="505" spans="1:9">
      <c r="A505" s="4"/>
      <c r="B505" s="18"/>
      <c r="C505" s="18"/>
      <c r="D505" s="4"/>
      <c r="E505" s="4"/>
      <c r="F505" s="19"/>
      <c r="G505" s="19"/>
      <c r="H505" s="19"/>
      <c r="I505" s="19"/>
    </row>
    <row r="506" spans="1:9">
      <c r="A506" s="4"/>
      <c r="B506" s="18"/>
      <c r="C506" s="18"/>
      <c r="D506" s="4"/>
      <c r="E506" s="4"/>
      <c r="F506" s="19"/>
      <c r="G506" s="19"/>
      <c r="H506" s="19"/>
      <c r="I506" s="19"/>
    </row>
    <row r="507" spans="1:9">
      <c r="A507" s="4"/>
      <c r="B507" s="18"/>
      <c r="C507" s="18"/>
      <c r="D507" s="4"/>
      <c r="E507" s="4"/>
      <c r="F507" s="19"/>
      <c r="G507" s="19"/>
      <c r="H507" s="19"/>
      <c r="I507" s="19"/>
    </row>
    <row r="508" spans="1:9">
      <c r="A508" s="4"/>
      <c r="B508" s="18"/>
      <c r="C508" s="18"/>
      <c r="D508" s="4"/>
      <c r="E508" s="4"/>
      <c r="F508" s="19"/>
      <c r="G508" s="19"/>
      <c r="H508" s="19"/>
      <c r="I508" s="19"/>
    </row>
    <row r="509" spans="1:9">
      <c r="A509" s="4"/>
      <c r="B509" s="18"/>
      <c r="C509" s="18"/>
      <c r="D509" s="4"/>
      <c r="E509" s="4"/>
      <c r="F509" s="19"/>
      <c r="G509" s="19"/>
      <c r="H509" s="19"/>
      <c r="I509" s="19"/>
    </row>
    <row r="510" spans="1:9">
      <c r="A510" s="4"/>
      <c r="B510" s="18"/>
      <c r="C510" s="18"/>
      <c r="D510" s="4"/>
      <c r="E510" s="4"/>
      <c r="F510" s="19"/>
      <c r="G510" s="19"/>
      <c r="H510" s="19"/>
      <c r="I510" s="19"/>
    </row>
    <row r="511" spans="1:9">
      <c r="A511" s="4"/>
      <c r="B511" s="18"/>
      <c r="C511" s="18"/>
      <c r="D511" s="4"/>
      <c r="E511" s="4"/>
      <c r="F511" s="19"/>
      <c r="G511" s="19"/>
      <c r="H511" s="19"/>
      <c r="I511" s="19"/>
    </row>
    <row r="512" spans="1:9">
      <c r="A512" s="4"/>
      <c r="B512" s="18"/>
      <c r="C512" s="18"/>
      <c r="D512" s="4"/>
      <c r="E512" s="4"/>
      <c r="F512" s="19"/>
      <c r="G512" s="19"/>
      <c r="H512" s="19"/>
      <c r="I512" s="19"/>
    </row>
    <row r="513" spans="1:9">
      <c r="A513" s="4"/>
      <c r="B513" s="18"/>
      <c r="C513" s="18"/>
      <c r="D513" s="4"/>
      <c r="E513" s="4"/>
      <c r="F513" s="19"/>
      <c r="G513" s="19"/>
      <c r="H513" s="19"/>
      <c r="I513" s="19"/>
    </row>
    <row r="514" spans="1:9">
      <c r="A514" s="4"/>
      <c r="B514" s="18"/>
      <c r="C514" s="18"/>
      <c r="D514" s="4"/>
      <c r="E514" s="4"/>
      <c r="F514" s="19"/>
      <c r="G514" s="19"/>
      <c r="H514" s="19"/>
      <c r="I514" s="19"/>
    </row>
    <row r="515" spans="1:9">
      <c r="A515" s="4"/>
      <c r="B515" s="18"/>
      <c r="C515" s="18"/>
      <c r="D515" s="4"/>
      <c r="E515" s="4"/>
      <c r="F515" s="19"/>
      <c r="G515" s="19"/>
      <c r="H515" s="19"/>
      <c r="I515" s="19"/>
    </row>
    <row r="516" spans="1:9">
      <c r="A516" s="4"/>
      <c r="B516" s="18"/>
      <c r="C516" s="18"/>
      <c r="D516" s="4"/>
      <c r="E516" s="4"/>
      <c r="F516" s="19"/>
      <c r="G516" s="19"/>
      <c r="H516" s="19"/>
      <c r="I516" s="19"/>
    </row>
    <row r="517" spans="1:9">
      <c r="A517" s="4"/>
      <c r="B517" s="18"/>
      <c r="C517" s="18"/>
      <c r="D517" s="4"/>
      <c r="E517" s="4"/>
      <c r="F517" s="19"/>
      <c r="G517" s="19"/>
      <c r="H517" s="19"/>
      <c r="I517" s="19"/>
    </row>
    <row r="518" spans="1:9">
      <c r="A518" s="4"/>
      <c r="B518" s="18"/>
      <c r="C518" s="18"/>
      <c r="D518" s="4"/>
      <c r="E518" s="4"/>
      <c r="F518" s="19"/>
      <c r="G518" s="19"/>
      <c r="H518" s="19"/>
      <c r="I518" s="19"/>
    </row>
    <row r="519" spans="1:9">
      <c r="A519" s="4"/>
      <c r="B519" s="18"/>
      <c r="C519" s="18"/>
      <c r="D519" s="4"/>
      <c r="E519" s="4"/>
      <c r="F519" s="19"/>
      <c r="G519" s="19"/>
      <c r="H519" s="19"/>
      <c r="I519" s="19"/>
    </row>
    <row r="520" spans="1:9">
      <c r="A520" s="4"/>
      <c r="B520" s="18"/>
      <c r="C520" s="18"/>
      <c r="D520" s="4"/>
      <c r="E520" s="4"/>
      <c r="F520" s="19"/>
      <c r="G520" s="19"/>
      <c r="H520" s="19"/>
      <c r="I520" s="19"/>
    </row>
    <row r="521" spans="1:9">
      <c r="A521" s="4"/>
      <c r="B521" s="18"/>
      <c r="C521" s="18"/>
      <c r="D521" s="4"/>
      <c r="E521" s="4"/>
      <c r="F521" s="19"/>
      <c r="G521" s="19"/>
      <c r="H521" s="19"/>
      <c r="I521" s="19"/>
    </row>
    <row r="522" spans="1:9">
      <c r="A522" s="4"/>
      <c r="B522" s="18"/>
      <c r="C522" s="18"/>
      <c r="D522" s="4"/>
      <c r="E522" s="4"/>
      <c r="F522" s="19"/>
      <c r="G522" s="19"/>
      <c r="H522" s="19"/>
      <c r="I522" s="19"/>
    </row>
    <row r="523" spans="1:9">
      <c r="A523" s="4"/>
      <c r="B523" s="18"/>
      <c r="C523" s="18"/>
      <c r="D523" s="4"/>
      <c r="E523" s="4"/>
      <c r="F523" s="19"/>
      <c r="G523" s="19"/>
      <c r="H523" s="19"/>
      <c r="I523" s="19"/>
    </row>
    <row r="524" spans="1:9">
      <c r="A524" s="4"/>
      <c r="B524" s="18"/>
      <c r="C524" s="18"/>
      <c r="D524" s="4"/>
      <c r="E524" s="4"/>
      <c r="F524" s="19"/>
      <c r="G524" s="19"/>
      <c r="H524" s="19"/>
      <c r="I524" s="19"/>
    </row>
    <row r="525" spans="1:9">
      <c r="A525" s="4"/>
      <c r="B525" s="18"/>
      <c r="C525" s="18"/>
      <c r="D525" s="4"/>
      <c r="E525" s="4"/>
      <c r="F525" s="19"/>
      <c r="G525" s="19"/>
      <c r="H525" s="19"/>
      <c r="I525" s="19"/>
    </row>
    <row r="526" spans="1:9">
      <c r="A526" s="4"/>
      <c r="B526" s="18"/>
      <c r="C526" s="18"/>
      <c r="D526" s="4"/>
      <c r="E526" s="4"/>
      <c r="F526" s="19"/>
      <c r="G526" s="19"/>
      <c r="H526" s="19"/>
      <c r="I526" s="19"/>
    </row>
    <row r="527" spans="1:9">
      <c r="A527" s="4"/>
      <c r="B527" s="18"/>
      <c r="C527" s="18"/>
      <c r="D527" s="4"/>
      <c r="E527" s="4"/>
      <c r="F527" s="19"/>
      <c r="G527" s="19"/>
      <c r="H527" s="19"/>
      <c r="I527" s="19"/>
    </row>
    <row r="528" spans="1:9">
      <c r="A528" s="4"/>
      <c r="B528" s="18"/>
      <c r="C528" s="18"/>
      <c r="D528" s="4"/>
      <c r="E528" s="4"/>
      <c r="F528" s="19"/>
      <c r="G528" s="19"/>
      <c r="H528" s="19"/>
      <c r="I528" s="19"/>
    </row>
    <row r="529" spans="1:9">
      <c r="A529" s="4"/>
      <c r="B529" s="18"/>
      <c r="C529" s="18"/>
      <c r="D529" s="4"/>
      <c r="E529" s="4"/>
      <c r="F529" s="19"/>
      <c r="G529" s="19"/>
      <c r="H529" s="19"/>
      <c r="I529" s="19"/>
    </row>
    <row r="530" spans="1:9">
      <c r="A530" s="4"/>
      <c r="B530" s="18"/>
      <c r="C530" s="18"/>
      <c r="D530" s="4"/>
      <c r="E530" s="4"/>
      <c r="F530" s="19"/>
      <c r="G530" s="19"/>
      <c r="H530" s="19"/>
      <c r="I530" s="19"/>
    </row>
    <row r="531" spans="1:9">
      <c r="A531" s="4"/>
      <c r="B531" s="18"/>
      <c r="C531" s="18"/>
      <c r="D531" s="4"/>
      <c r="E531" s="4"/>
      <c r="F531" s="19"/>
      <c r="G531" s="19"/>
      <c r="H531" s="19"/>
      <c r="I531" s="19"/>
    </row>
    <row r="532" spans="1:9">
      <c r="A532" s="4"/>
      <c r="B532" s="18"/>
      <c r="C532" s="18"/>
      <c r="D532" s="4"/>
      <c r="E532" s="4"/>
      <c r="F532" s="19"/>
      <c r="G532" s="19"/>
      <c r="H532" s="19"/>
      <c r="I532" s="19"/>
    </row>
    <row r="533" spans="1:9">
      <c r="A533" s="4"/>
      <c r="B533" s="18"/>
      <c r="C533" s="18"/>
      <c r="D533" s="4"/>
      <c r="E533" s="4"/>
      <c r="F533" s="19"/>
      <c r="G533" s="19"/>
      <c r="H533" s="19"/>
      <c r="I533" s="19"/>
    </row>
    <row r="534" spans="1:9">
      <c r="A534" s="4"/>
      <c r="B534" s="18"/>
      <c r="C534" s="18"/>
      <c r="D534" s="4"/>
      <c r="E534" s="4"/>
      <c r="F534" s="19"/>
      <c r="G534" s="19"/>
      <c r="H534" s="19"/>
      <c r="I534" s="19"/>
    </row>
    <row r="535" spans="1:9">
      <c r="A535" s="4"/>
      <c r="B535" s="18"/>
      <c r="C535" s="18"/>
      <c r="D535" s="4"/>
      <c r="E535" s="4"/>
      <c r="F535" s="19"/>
      <c r="G535" s="19"/>
      <c r="H535" s="19"/>
      <c r="I535" s="19"/>
    </row>
    <row r="536" spans="1:9">
      <c r="A536" s="4"/>
      <c r="B536" s="18"/>
      <c r="C536" s="18"/>
      <c r="D536" s="4"/>
      <c r="E536" s="4"/>
      <c r="F536" s="19"/>
      <c r="G536" s="19"/>
      <c r="H536" s="19"/>
      <c r="I536" s="19"/>
    </row>
    <row r="537" spans="1:9">
      <c r="A537" s="4"/>
      <c r="B537" s="18"/>
      <c r="C537" s="18"/>
      <c r="D537" s="4"/>
      <c r="E537" s="4"/>
      <c r="F537" s="19"/>
      <c r="G537" s="19"/>
      <c r="H537" s="19"/>
      <c r="I537" s="19"/>
    </row>
    <row r="538" spans="1:9">
      <c r="A538" s="4"/>
      <c r="B538" s="18"/>
      <c r="C538" s="18"/>
      <c r="D538" s="4"/>
      <c r="E538" s="4"/>
      <c r="F538" s="19"/>
      <c r="G538" s="19"/>
      <c r="H538" s="19"/>
      <c r="I538" s="19"/>
    </row>
    <row r="539" spans="1:9">
      <c r="A539" s="4"/>
      <c r="B539" s="18"/>
      <c r="C539" s="18"/>
      <c r="D539" s="4"/>
      <c r="E539" s="4"/>
      <c r="F539" s="19"/>
      <c r="G539" s="19"/>
      <c r="H539" s="19"/>
      <c r="I539" s="19"/>
    </row>
    <row r="540" spans="1:9">
      <c r="A540" s="4"/>
      <c r="B540" s="18"/>
      <c r="C540" s="18"/>
      <c r="D540" s="4"/>
      <c r="E540" s="4"/>
      <c r="F540" s="19"/>
      <c r="G540" s="19"/>
      <c r="H540" s="19"/>
      <c r="I540" s="19"/>
    </row>
    <row r="541" spans="1:9">
      <c r="A541" s="4"/>
      <c r="B541" s="18"/>
      <c r="C541" s="18"/>
      <c r="D541" s="4"/>
      <c r="E541" s="4"/>
      <c r="F541" s="19"/>
      <c r="G541" s="19"/>
      <c r="H541" s="19"/>
      <c r="I541" s="19"/>
    </row>
    <row r="542" spans="1:9">
      <c r="A542" s="4"/>
      <c r="B542" s="18"/>
      <c r="C542" s="18"/>
      <c r="D542" s="4"/>
      <c r="E542" s="4"/>
      <c r="F542" s="19"/>
      <c r="G542" s="19"/>
      <c r="H542" s="19"/>
      <c r="I542" s="19"/>
    </row>
    <row r="543" spans="1:9">
      <c r="A543" s="4"/>
      <c r="B543" s="18"/>
      <c r="C543" s="18"/>
      <c r="D543" s="4"/>
      <c r="E543" s="4"/>
      <c r="F543" s="19"/>
      <c r="G543" s="19"/>
      <c r="H543" s="19"/>
      <c r="I543" s="19"/>
    </row>
    <row r="544" spans="1:9">
      <c r="A544" s="4"/>
      <c r="B544" s="18"/>
      <c r="C544" s="18"/>
      <c r="D544" s="4"/>
      <c r="E544" s="4"/>
      <c r="F544" s="19"/>
      <c r="G544" s="19"/>
      <c r="H544" s="19"/>
      <c r="I544" s="19"/>
    </row>
    <row r="545" spans="1:9">
      <c r="A545" s="4"/>
      <c r="B545" s="18"/>
      <c r="C545" s="18"/>
      <c r="D545" s="4"/>
      <c r="E545" s="4"/>
      <c r="F545" s="19"/>
      <c r="G545" s="19"/>
      <c r="H545" s="19"/>
      <c r="I545" s="19"/>
    </row>
    <row r="546" spans="1:9">
      <c r="A546" s="4"/>
      <c r="B546" s="18"/>
      <c r="C546" s="18"/>
      <c r="D546" s="4"/>
      <c r="E546" s="4"/>
      <c r="F546" s="19"/>
      <c r="G546" s="19"/>
      <c r="H546" s="19"/>
      <c r="I546" s="19"/>
    </row>
    <row r="547" spans="1:9">
      <c r="A547" s="4"/>
      <c r="B547" s="18"/>
      <c r="C547" s="18"/>
      <c r="D547" s="4"/>
      <c r="E547" s="4"/>
      <c r="F547" s="19"/>
      <c r="G547" s="19"/>
      <c r="H547" s="19"/>
      <c r="I547" s="19"/>
    </row>
    <row r="548" spans="1:9">
      <c r="A548" s="4"/>
      <c r="B548" s="18"/>
      <c r="C548" s="18"/>
      <c r="D548" s="4"/>
      <c r="E548" s="4"/>
      <c r="F548" s="19"/>
      <c r="G548" s="19"/>
      <c r="H548" s="19"/>
      <c r="I548" s="19"/>
    </row>
    <row r="549" spans="1:9">
      <c r="A549" s="4"/>
      <c r="B549" s="18"/>
      <c r="C549" s="18"/>
      <c r="D549" s="4"/>
      <c r="E549" s="4"/>
      <c r="F549" s="19"/>
      <c r="G549" s="19"/>
      <c r="H549" s="19"/>
      <c r="I549" s="19"/>
    </row>
    <row r="550" spans="1:9">
      <c r="A550" s="4"/>
      <c r="B550" s="18"/>
      <c r="C550" s="18"/>
      <c r="D550" s="4"/>
      <c r="E550" s="4"/>
      <c r="F550" s="19"/>
      <c r="G550" s="19"/>
      <c r="H550" s="19"/>
      <c r="I550" s="19"/>
    </row>
    <row r="551" spans="1:9">
      <c r="A551" s="4"/>
      <c r="B551" s="18"/>
      <c r="C551" s="18"/>
      <c r="D551" s="4"/>
      <c r="E551" s="4"/>
      <c r="F551" s="19"/>
      <c r="G551" s="19"/>
      <c r="H551" s="19"/>
      <c r="I551" s="19"/>
    </row>
    <row r="552" spans="1:9">
      <c r="A552" s="4"/>
      <c r="B552" s="18"/>
      <c r="C552" s="18"/>
      <c r="D552" s="4"/>
      <c r="E552" s="4"/>
      <c r="F552" s="19"/>
      <c r="G552" s="19"/>
      <c r="H552" s="19"/>
      <c r="I552" s="19"/>
    </row>
    <row r="553" spans="1:9">
      <c r="A553" s="4"/>
      <c r="B553" s="18"/>
      <c r="C553" s="18"/>
      <c r="D553" s="4"/>
      <c r="E553" s="4"/>
      <c r="F553" s="19"/>
      <c r="G553" s="19"/>
      <c r="H553" s="19"/>
      <c r="I553" s="19"/>
    </row>
    <row r="554" spans="1:9">
      <c r="A554" s="4"/>
      <c r="B554" s="18"/>
      <c r="C554" s="18"/>
      <c r="D554" s="4"/>
      <c r="E554" s="4"/>
      <c r="F554" s="19"/>
      <c r="G554" s="19"/>
      <c r="H554" s="19"/>
      <c r="I554" s="19"/>
    </row>
    <row r="555" spans="1:9">
      <c r="A555" s="4"/>
      <c r="B555" s="18"/>
      <c r="C555" s="18"/>
      <c r="D555" s="4"/>
      <c r="E555" s="4"/>
      <c r="F555" s="19"/>
      <c r="G555" s="19"/>
      <c r="H555" s="19"/>
      <c r="I555" s="19"/>
    </row>
    <row r="556" spans="1:9">
      <c r="A556" s="4"/>
      <c r="B556" s="18"/>
      <c r="C556" s="18"/>
      <c r="D556" s="4"/>
      <c r="E556" s="4"/>
      <c r="F556" s="19"/>
      <c r="G556" s="19"/>
      <c r="H556" s="19"/>
      <c r="I556" s="19"/>
    </row>
    <row r="557" spans="1:9">
      <c r="A557" s="4"/>
      <c r="B557" s="18"/>
      <c r="C557" s="18"/>
      <c r="D557" s="4"/>
      <c r="E557" s="4"/>
      <c r="F557" s="19"/>
      <c r="G557" s="19"/>
      <c r="H557" s="19"/>
      <c r="I557" s="19"/>
    </row>
    <row r="558" spans="1:9">
      <c r="A558" s="4"/>
      <c r="B558" s="18"/>
      <c r="C558" s="18"/>
      <c r="D558" s="4"/>
      <c r="E558" s="4"/>
      <c r="F558" s="19"/>
      <c r="G558" s="19"/>
      <c r="H558" s="19"/>
      <c r="I558" s="19"/>
    </row>
    <row r="559" spans="1:9">
      <c r="A559" s="4"/>
      <c r="B559" s="18"/>
      <c r="C559" s="18"/>
      <c r="D559" s="4"/>
      <c r="E559" s="4"/>
      <c r="F559" s="19"/>
      <c r="G559" s="19"/>
      <c r="H559" s="19"/>
      <c r="I559" s="19"/>
    </row>
    <row r="560" spans="1:9">
      <c r="A560" s="4"/>
      <c r="B560" s="18"/>
      <c r="C560" s="18"/>
      <c r="D560" s="4"/>
      <c r="E560" s="4"/>
      <c r="F560" s="19"/>
      <c r="G560" s="19"/>
      <c r="H560" s="19"/>
      <c r="I560" s="19"/>
    </row>
    <row r="561" spans="1:9">
      <c r="A561" s="4"/>
      <c r="B561" s="18"/>
      <c r="C561" s="18"/>
      <c r="D561" s="4"/>
      <c r="E561" s="4"/>
      <c r="F561" s="19"/>
      <c r="G561" s="19"/>
      <c r="H561" s="19"/>
      <c r="I561" s="19"/>
    </row>
    <row r="562" spans="1:9">
      <c r="A562" s="4"/>
      <c r="B562" s="18"/>
      <c r="C562" s="18"/>
      <c r="D562" s="4"/>
      <c r="E562" s="4"/>
      <c r="F562" s="19"/>
      <c r="G562" s="19"/>
      <c r="H562" s="19"/>
      <c r="I562" s="19"/>
    </row>
    <row r="563" spans="1:9">
      <c r="A563" s="4"/>
      <c r="B563" s="18"/>
      <c r="C563" s="18"/>
      <c r="D563" s="4"/>
      <c r="E563" s="4"/>
      <c r="F563" s="19"/>
      <c r="G563" s="19"/>
      <c r="H563" s="19"/>
      <c r="I563" s="19"/>
    </row>
    <row r="564" spans="1:9">
      <c r="A564" s="4"/>
      <c r="B564" s="18"/>
      <c r="C564" s="18"/>
      <c r="D564" s="4"/>
      <c r="E564" s="4"/>
      <c r="F564" s="19"/>
      <c r="G564" s="19"/>
      <c r="H564" s="19"/>
      <c r="I564" s="19"/>
    </row>
    <row r="565" spans="1:9">
      <c r="A565" s="4"/>
      <c r="B565" s="18"/>
      <c r="C565" s="18"/>
      <c r="D565" s="4"/>
      <c r="E565" s="4"/>
      <c r="F565" s="19"/>
      <c r="G565" s="19"/>
      <c r="H565" s="19"/>
      <c r="I565" s="19"/>
    </row>
    <row r="566" spans="1:9">
      <c r="A566" s="4"/>
      <c r="B566" s="18"/>
      <c r="C566" s="18"/>
      <c r="D566" s="4"/>
      <c r="E566" s="4"/>
      <c r="F566" s="19"/>
      <c r="G566" s="19"/>
      <c r="H566" s="19"/>
      <c r="I566" s="19"/>
    </row>
    <row r="567" spans="1:9">
      <c r="A567" s="4"/>
      <c r="B567" s="18"/>
      <c r="C567" s="18"/>
      <c r="D567" s="4"/>
      <c r="E567" s="4"/>
      <c r="F567" s="19"/>
      <c r="G567" s="19"/>
      <c r="H567" s="19"/>
      <c r="I567" s="19"/>
    </row>
    <row r="568" spans="1:9">
      <c r="A568" s="4"/>
      <c r="B568" s="18"/>
      <c r="C568" s="18"/>
      <c r="D568" s="4"/>
      <c r="E568" s="4"/>
      <c r="F568" s="19"/>
      <c r="G568" s="19"/>
      <c r="H568" s="19"/>
      <c r="I568" s="19"/>
    </row>
    <row r="569" spans="1:9">
      <c r="A569" s="4"/>
      <c r="B569" s="18"/>
      <c r="C569" s="18"/>
      <c r="D569" s="4"/>
      <c r="E569" s="4"/>
      <c r="F569" s="19"/>
      <c r="G569" s="19"/>
      <c r="H569" s="19"/>
      <c r="I569" s="19"/>
    </row>
    <row r="570" spans="1:9">
      <c r="A570" s="4"/>
      <c r="B570" s="18"/>
      <c r="C570" s="18"/>
      <c r="D570" s="4"/>
      <c r="E570" s="4"/>
      <c r="F570" s="19"/>
      <c r="G570" s="19"/>
      <c r="H570" s="19"/>
      <c r="I570" s="19"/>
    </row>
    <row r="571" spans="1:9">
      <c r="A571" s="4"/>
      <c r="B571" s="18"/>
      <c r="C571" s="18"/>
      <c r="D571" s="4"/>
      <c r="E571" s="4"/>
      <c r="F571" s="19"/>
      <c r="G571" s="19"/>
      <c r="H571" s="19"/>
      <c r="I571" s="19"/>
    </row>
    <row r="572" spans="1:9">
      <c r="A572" s="4"/>
      <c r="B572" s="18"/>
      <c r="C572" s="18"/>
      <c r="D572" s="4"/>
      <c r="E572" s="4"/>
      <c r="F572" s="19"/>
      <c r="G572" s="19"/>
      <c r="H572" s="19"/>
      <c r="I572" s="19"/>
    </row>
    <row r="573" spans="1:9">
      <c r="A573" s="4"/>
      <c r="B573" s="18"/>
      <c r="C573" s="18"/>
      <c r="D573" s="4"/>
      <c r="E573" s="4"/>
      <c r="F573" s="19"/>
      <c r="G573" s="19"/>
      <c r="H573" s="19"/>
      <c r="I573" s="19"/>
    </row>
    <row r="574" spans="1:9">
      <c r="A574" s="4"/>
      <c r="B574" s="18"/>
      <c r="C574" s="18"/>
      <c r="D574" s="4"/>
      <c r="E574" s="4"/>
      <c r="F574" s="19"/>
      <c r="G574" s="19"/>
      <c r="H574" s="19"/>
      <c r="I574" s="19"/>
    </row>
    <row r="575" spans="1:9">
      <c r="A575" s="4"/>
      <c r="B575" s="18"/>
      <c r="C575" s="18"/>
      <c r="D575" s="4"/>
      <c r="E575" s="4"/>
      <c r="F575" s="19"/>
      <c r="G575" s="19"/>
      <c r="H575" s="19"/>
      <c r="I575" s="19"/>
    </row>
    <row r="576" spans="1:9">
      <c r="A576" s="4"/>
      <c r="B576" s="18"/>
      <c r="C576" s="18"/>
      <c r="D576" s="4"/>
      <c r="E576" s="4"/>
      <c r="F576" s="19"/>
      <c r="G576" s="19"/>
      <c r="H576" s="19"/>
      <c r="I576" s="19"/>
    </row>
    <row r="577" spans="1:9">
      <c r="A577" s="4"/>
      <c r="B577" s="18"/>
      <c r="C577" s="18"/>
      <c r="D577" s="4"/>
      <c r="E577" s="4"/>
      <c r="F577" s="19"/>
      <c r="G577" s="19"/>
      <c r="H577" s="19"/>
      <c r="I577" s="19"/>
    </row>
    <row r="578" spans="1:9">
      <c r="A578" s="4"/>
      <c r="B578" s="18"/>
      <c r="C578" s="18"/>
      <c r="D578" s="4"/>
      <c r="E578" s="4"/>
      <c r="F578" s="19"/>
      <c r="G578" s="19"/>
      <c r="H578" s="19"/>
      <c r="I578" s="19"/>
    </row>
    <row r="579" spans="1:9">
      <c r="A579" s="4"/>
      <c r="B579" s="18"/>
      <c r="C579" s="18"/>
      <c r="D579" s="4"/>
      <c r="E579" s="4"/>
      <c r="F579" s="19"/>
      <c r="G579" s="19"/>
      <c r="H579" s="19"/>
      <c r="I579" s="19"/>
    </row>
    <row r="580" spans="1:9">
      <c r="A580" s="4"/>
      <c r="B580" s="18"/>
      <c r="C580" s="18"/>
      <c r="D580" s="4"/>
      <c r="E580" s="4"/>
      <c r="F580" s="19"/>
      <c r="G580" s="19"/>
      <c r="H580" s="19"/>
      <c r="I580" s="19"/>
    </row>
    <row r="581" spans="1:9">
      <c r="A581" s="4"/>
      <c r="B581" s="18"/>
      <c r="C581" s="18"/>
      <c r="D581" s="4"/>
      <c r="E581" s="4"/>
      <c r="F581" s="19"/>
      <c r="G581" s="19"/>
      <c r="H581" s="19"/>
      <c r="I581" s="19"/>
    </row>
    <row r="582" spans="1:9">
      <c r="A582" s="4"/>
      <c r="B582" s="18"/>
      <c r="C582" s="18"/>
      <c r="D582" s="4"/>
      <c r="E582" s="4"/>
      <c r="F582" s="19"/>
      <c r="G582" s="19"/>
      <c r="H582" s="19"/>
      <c r="I582" s="19"/>
    </row>
    <row r="583" spans="1:9">
      <c r="A583" s="4"/>
      <c r="B583" s="18"/>
      <c r="C583" s="18"/>
      <c r="D583" s="4"/>
      <c r="E583" s="4"/>
      <c r="F583" s="19"/>
      <c r="G583" s="19"/>
      <c r="H583" s="19"/>
      <c r="I583" s="19"/>
    </row>
    <row r="584" spans="1:9">
      <c r="A584" s="4"/>
      <c r="B584" s="18"/>
      <c r="C584" s="18"/>
      <c r="D584" s="4"/>
      <c r="E584" s="4"/>
      <c r="F584" s="19"/>
      <c r="G584" s="19"/>
      <c r="H584" s="19"/>
      <c r="I584" s="19"/>
    </row>
    <row r="585" spans="1:9">
      <c r="A585" s="4"/>
      <c r="B585" s="18"/>
      <c r="C585" s="18"/>
      <c r="D585" s="4"/>
      <c r="E585" s="4"/>
      <c r="F585" s="19"/>
      <c r="G585" s="19"/>
      <c r="H585" s="19"/>
      <c r="I585" s="19"/>
    </row>
    <row r="586" spans="1:9">
      <c r="A586" s="4"/>
      <c r="B586" s="18"/>
      <c r="C586" s="18"/>
      <c r="D586" s="4"/>
      <c r="E586" s="4"/>
      <c r="F586" s="19"/>
      <c r="G586" s="19"/>
      <c r="H586" s="19"/>
      <c r="I586" s="19"/>
    </row>
    <row r="587" spans="1:9">
      <c r="A587" s="4"/>
      <c r="B587" s="18"/>
      <c r="C587" s="18"/>
      <c r="D587" s="4"/>
      <c r="E587" s="4"/>
      <c r="F587" s="19"/>
      <c r="G587" s="19"/>
      <c r="H587" s="19"/>
      <c r="I587" s="19"/>
    </row>
    <row r="588" spans="1:9">
      <c r="A588" s="4"/>
      <c r="B588" s="18"/>
      <c r="C588" s="18"/>
      <c r="D588" s="4"/>
      <c r="E588" s="4"/>
      <c r="F588" s="19"/>
      <c r="G588" s="19"/>
      <c r="H588" s="19"/>
      <c r="I588" s="19"/>
    </row>
    <row r="589" spans="1:9">
      <c r="A589" s="4"/>
      <c r="B589" s="18"/>
      <c r="C589" s="18"/>
      <c r="D589" s="4"/>
      <c r="E589" s="4"/>
      <c r="F589" s="19"/>
      <c r="G589" s="19"/>
      <c r="H589" s="19"/>
      <c r="I589" s="19"/>
    </row>
    <row r="590" spans="1:9">
      <c r="A590" s="4"/>
      <c r="B590" s="18"/>
      <c r="C590" s="18"/>
      <c r="D590" s="4"/>
      <c r="E590" s="4"/>
      <c r="F590" s="19"/>
      <c r="G590" s="19"/>
      <c r="H590" s="19"/>
      <c r="I590" s="19"/>
    </row>
    <row r="591" spans="1:9">
      <c r="A591" s="4"/>
      <c r="B591" s="18"/>
      <c r="C591" s="18"/>
      <c r="D591" s="4"/>
      <c r="E591" s="4"/>
      <c r="F591" s="19"/>
      <c r="G591" s="19"/>
      <c r="H591" s="19"/>
      <c r="I591" s="19"/>
    </row>
    <row r="592" spans="1:9">
      <c r="A592" s="4"/>
      <c r="B592" s="18"/>
      <c r="C592" s="18"/>
      <c r="D592" s="4"/>
      <c r="E592" s="4"/>
      <c r="F592" s="19"/>
      <c r="G592" s="19"/>
      <c r="H592" s="19"/>
      <c r="I592" s="19"/>
    </row>
    <row r="593" spans="1:9">
      <c r="A593" s="4"/>
      <c r="B593" s="18"/>
      <c r="C593" s="18"/>
      <c r="D593" s="4"/>
      <c r="E593" s="4"/>
      <c r="F593" s="19"/>
      <c r="G593" s="19"/>
      <c r="H593" s="19"/>
      <c r="I593" s="19"/>
    </row>
    <row r="594" spans="1:9">
      <c r="A594" s="4"/>
      <c r="B594" s="18"/>
      <c r="C594" s="18"/>
      <c r="D594" s="4"/>
      <c r="E594" s="4"/>
      <c r="F594" s="19"/>
      <c r="G594" s="19"/>
      <c r="H594" s="19"/>
      <c r="I594" s="19"/>
    </row>
    <row r="595" spans="1:9">
      <c r="A595" s="4"/>
      <c r="B595" s="18"/>
      <c r="C595" s="18"/>
      <c r="D595" s="4"/>
      <c r="E595" s="4"/>
      <c r="F595" s="19"/>
      <c r="G595" s="19"/>
      <c r="H595" s="19"/>
      <c r="I595" s="19"/>
    </row>
    <row r="596" spans="1:9">
      <c r="A596" s="4"/>
      <c r="B596" s="18"/>
      <c r="C596" s="18"/>
      <c r="D596" s="4"/>
      <c r="E596" s="4"/>
      <c r="F596" s="19"/>
      <c r="G596" s="19"/>
      <c r="H596" s="19"/>
      <c r="I596" s="19"/>
    </row>
    <row r="597" spans="1:9">
      <c r="A597" s="4"/>
      <c r="B597" s="18"/>
      <c r="C597" s="18"/>
      <c r="D597" s="4"/>
      <c r="E597" s="4"/>
      <c r="F597" s="19"/>
      <c r="G597" s="19"/>
      <c r="H597" s="19"/>
      <c r="I597" s="19"/>
    </row>
    <row r="598" spans="1:9">
      <c r="A598" s="4"/>
      <c r="B598" s="18"/>
      <c r="C598" s="18"/>
      <c r="D598" s="4"/>
      <c r="E598" s="4"/>
      <c r="F598" s="19"/>
      <c r="G598" s="19"/>
      <c r="H598" s="19"/>
      <c r="I598" s="19"/>
    </row>
    <row r="599" spans="1:9">
      <c r="A599" s="4"/>
      <c r="B599" s="18"/>
      <c r="C599" s="18"/>
      <c r="D599" s="4"/>
      <c r="E599" s="4"/>
      <c r="F599" s="19"/>
      <c r="G599" s="19"/>
      <c r="H599" s="19"/>
      <c r="I599" s="19"/>
    </row>
    <row r="600" spans="1:9">
      <c r="A600" s="4"/>
      <c r="B600" s="18"/>
      <c r="C600" s="18"/>
      <c r="D600" s="4"/>
      <c r="E600" s="4"/>
      <c r="F600" s="19"/>
      <c r="G600" s="19"/>
      <c r="H600" s="19"/>
      <c r="I600" s="19"/>
    </row>
    <row r="601" spans="1:9">
      <c r="A601" s="4"/>
      <c r="B601" s="18"/>
      <c r="C601" s="18"/>
      <c r="D601" s="4"/>
      <c r="E601" s="4"/>
      <c r="F601" s="19"/>
      <c r="G601" s="19"/>
      <c r="H601" s="19"/>
      <c r="I601" s="19"/>
    </row>
    <row r="602" spans="1:9">
      <c r="A602" s="4"/>
      <c r="B602" s="18"/>
      <c r="C602" s="18"/>
      <c r="D602" s="4"/>
      <c r="E602" s="4"/>
      <c r="F602" s="19"/>
      <c r="G602" s="19"/>
      <c r="H602" s="19"/>
      <c r="I602" s="19"/>
    </row>
    <row r="603" spans="1:9">
      <c r="A603" s="4"/>
      <c r="B603" s="18"/>
      <c r="C603" s="18"/>
      <c r="D603" s="4"/>
      <c r="E603" s="4"/>
      <c r="F603" s="19"/>
      <c r="G603" s="19"/>
      <c r="H603" s="19"/>
      <c r="I603" s="19"/>
    </row>
    <row r="604" spans="1:9">
      <c r="A604" s="4"/>
      <c r="B604" s="18"/>
      <c r="C604" s="18"/>
      <c r="D604" s="4"/>
      <c r="E604" s="4"/>
      <c r="F604" s="19"/>
      <c r="G604" s="19"/>
      <c r="H604" s="19"/>
      <c r="I604" s="19"/>
    </row>
    <row r="605" spans="1:9">
      <c r="A605" s="4"/>
      <c r="B605" s="18"/>
      <c r="C605" s="18"/>
      <c r="D605" s="4"/>
      <c r="E605" s="4"/>
      <c r="F605" s="19"/>
      <c r="G605" s="19"/>
      <c r="H605" s="19"/>
      <c r="I605" s="19"/>
    </row>
    <row r="606" spans="1:9">
      <c r="A606" s="4"/>
      <c r="B606" s="18"/>
      <c r="C606" s="18"/>
      <c r="D606" s="4"/>
      <c r="E606" s="4"/>
      <c r="F606" s="19"/>
      <c r="G606" s="19"/>
      <c r="H606" s="19"/>
      <c r="I606" s="19"/>
    </row>
    <row r="607" spans="1:9">
      <c r="A607" s="4"/>
      <c r="B607" s="18"/>
      <c r="C607" s="18"/>
      <c r="D607" s="4"/>
      <c r="E607" s="4"/>
      <c r="F607" s="19"/>
      <c r="G607" s="19"/>
      <c r="H607" s="19"/>
      <c r="I607" s="19"/>
    </row>
    <row r="608" spans="1:9">
      <c r="A608" s="4"/>
      <c r="B608" s="18"/>
      <c r="C608" s="18"/>
      <c r="D608" s="4"/>
      <c r="E608" s="4"/>
      <c r="F608" s="19"/>
      <c r="G608" s="19"/>
      <c r="H608" s="19"/>
      <c r="I608" s="19"/>
    </row>
    <row r="609" spans="1:9">
      <c r="A609" s="4"/>
      <c r="B609" s="18"/>
      <c r="C609" s="18"/>
      <c r="D609" s="4"/>
      <c r="E609" s="4"/>
      <c r="F609" s="19"/>
      <c r="G609" s="19"/>
      <c r="H609" s="19"/>
      <c r="I609" s="19"/>
    </row>
    <row r="610" spans="1:9">
      <c r="A610" s="4"/>
      <c r="B610" s="18"/>
      <c r="C610" s="18"/>
      <c r="D610" s="4"/>
      <c r="E610" s="4"/>
      <c r="F610" s="19"/>
      <c r="G610" s="19"/>
      <c r="H610" s="19"/>
      <c r="I610" s="19"/>
    </row>
    <row r="611" spans="1:9">
      <c r="A611" s="4"/>
      <c r="B611" s="18"/>
      <c r="C611" s="18"/>
      <c r="D611" s="4"/>
      <c r="E611" s="4"/>
      <c r="F611" s="19"/>
      <c r="G611" s="19"/>
      <c r="H611" s="19"/>
      <c r="I611" s="19"/>
    </row>
    <row r="612" spans="1:9">
      <c r="A612" s="4"/>
      <c r="B612" s="18"/>
      <c r="C612" s="18"/>
      <c r="D612" s="4"/>
      <c r="E612" s="4"/>
      <c r="F612" s="19"/>
      <c r="G612" s="19"/>
      <c r="H612" s="19"/>
      <c r="I612" s="19"/>
    </row>
    <row r="613" spans="1:9">
      <c r="A613" s="4"/>
      <c r="B613" s="18"/>
      <c r="C613" s="18"/>
      <c r="D613" s="4"/>
      <c r="E613" s="4"/>
      <c r="F613" s="19"/>
      <c r="G613" s="19"/>
      <c r="H613" s="19"/>
      <c r="I613" s="19"/>
    </row>
    <row r="614" spans="1:9">
      <c r="A614" s="4"/>
      <c r="B614" s="18"/>
      <c r="C614" s="18"/>
      <c r="D614" s="4"/>
      <c r="E614" s="4"/>
      <c r="F614" s="19"/>
      <c r="G614" s="19"/>
      <c r="H614" s="19"/>
      <c r="I614" s="19"/>
    </row>
    <row r="615" spans="1:9">
      <c r="A615" s="4"/>
      <c r="B615" s="18"/>
      <c r="C615" s="18"/>
      <c r="D615" s="4"/>
      <c r="E615" s="4"/>
      <c r="F615" s="19"/>
      <c r="G615" s="19"/>
      <c r="H615" s="19"/>
      <c r="I615" s="19"/>
    </row>
    <row r="616" spans="1:9">
      <c r="A616" s="4"/>
      <c r="B616" s="18"/>
      <c r="C616" s="18"/>
      <c r="D616" s="4"/>
      <c r="E616" s="4"/>
      <c r="F616" s="19"/>
      <c r="G616" s="19"/>
      <c r="H616" s="19"/>
      <c r="I616" s="19"/>
    </row>
    <row r="617" spans="1:9">
      <c r="A617" s="4"/>
      <c r="B617" s="18"/>
      <c r="C617" s="18"/>
      <c r="D617" s="4"/>
      <c r="E617" s="4"/>
      <c r="F617" s="19"/>
      <c r="G617" s="19"/>
      <c r="H617" s="19"/>
      <c r="I617" s="19"/>
    </row>
    <row r="618" spans="1:9">
      <c r="A618" s="4"/>
      <c r="B618" s="18"/>
      <c r="C618" s="18"/>
      <c r="D618" s="4"/>
      <c r="E618" s="4"/>
      <c r="F618" s="19"/>
      <c r="G618" s="19"/>
      <c r="H618" s="19"/>
      <c r="I618" s="19"/>
    </row>
    <row r="619" spans="1:9">
      <c r="A619" s="4"/>
      <c r="B619" s="18"/>
      <c r="C619" s="18"/>
      <c r="D619" s="4"/>
      <c r="E619" s="4"/>
      <c r="F619" s="19"/>
      <c r="G619" s="19"/>
      <c r="H619" s="19"/>
      <c r="I619" s="19"/>
    </row>
    <row r="620" spans="1:9">
      <c r="A620" s="4"/>
      <c r="B620" s="18"/>
      <c r="C620" s="18"/>
      <c r="D620" s="4"/>
      <c r="E620" s="4"/>
      <c r="F620" s="19"/>
      <c r="G620" s="19"/>
      <c r="H620" s="19"/>
      <c r="I620" s="19"/>
    </row>
    <row r="621" spans="1:9">
      <c r="A621" s="4"/>
      <c r="B621" s="18"/>
      <c r="C621" s="18"/>
      <c r="D621" s="4"/>
      <c r="E621" s="4"/>
      <c r="F621" s="19"/>
      <c r="G621" s="19"/>
      <c r="H621" s="19"/>
      <c r="I621" s="19"/>
    </row>
    <row r="622" spans="1:9">
      <c r="A622" s="4"/>
      <c r="B622" s="18"/>
      <c r="C622" s="18"/>
      <c r="D622" s="4"/>
      <c r="E622" s="4"/>
      <c r="F622" s="19"/>
      <c r="G622" s="19"/>
      <c r="H622" s="19"/>
      <c r="I622" s="19"/>
    </row>
    <row r="623" spans="1:9">
      <c r="A623" s="4"/>
      <c r="B623" s="18"/>
      <c r="C623" s="18"/>
      <c r="D623" s="4"/>
      <c r="E623" s="4"/>
      <c r="F623" s="19"/>
      <c r="G623" s="19"/>
      <c r="H623" s="19"/>
      <c r="I623" s="19"/>
    </row>
    <row r="624" spans="1:9">
      <c r="A624" s="4"/>
      <c r="B624" s="18"/>
      <c r="C624" s="18"/>
      <c r="D624" s="4"/>
      <c r="E624" s="4"/>
      <c r="F624" s="19"/>
      <c r="G624" s="19"/>
      <c r="H624" s="19"/>
      <c r="I624" s="19"/>
    </row>
    <row r="625" spans="1:9">
      <c r="A625" s="4"/>
      <c r="B625" s="18"/>
      <c r="C625" s="18"/>
      <c r="D625" s="4"/>
      <c r="E625" s="4"/>
      <c r="F625" s="19"/>
      <c r="G625" s="19"/>
      <c r="H625" s="19"/>
      <c r="I625" s="19"/>
    </row>
    <row r="626" spans="1:9">
      <c r="A626" s="4"/>
      <c r="B626" s="18"/>
      <c r="C626" s="18"/>
      <c r="D626" s="4"/>
      <c r="E626" s="4"/>
      <c r="F626" s="19"/>
      <c r="G626" s="19"/>
      <c r="H626" s="19"/>
      <c r="I626" s="19"/>
    </row>
    <row r="627" spans="1:9">
      <c r="A627" s="4"/>
      <c r="B627" s="18"/>
      <c r="C627" s="18"/>
      <c r="D627" s="4"/>
      <c r="E627" s="4"/>
      <c r="F627" s="19"/>
      <c r="G627" s="19"/>
      <c r="H627" s="19"/>
      <c r="I627" s="19"/>
    </row>
    <row r="628" spans="1:9">
      <c r="A628" s="4"/>
      <c r="B628" s="18"/>
      <c r="C628" s="18"/>
      <c r="D628" s="4"/>
      <c r="E628" s="4"/>
      <c r="F628" s="19"/>
      <c r="G628" s="19"/>
      <c r="H628" s="19"/>
      <c r="I628" s="19"/>
    </row>
    <row r="629" spans="1:9">
      <c r="A629" s="4"/>
      <c r="B629" s="18"/>
      <c r="C629" s="18"/>
      <c r="D629" s="4"/>
      <c r="E629" s="4"/>
      <c r="F629" s="19"/>
      <c r="G629" s="19"/>
      <c r="H629" s="19"/>
      <c r="I629" s="19"/>
    </row>
    <row r="630" spans="1:9">
      <c r="A630" s="4"/>
      <c r="B630" s="18"/>
      <c r="C630" s="18"/>
      <c r="D630" s="4"/>
      <c r="E630" s="4"/>
      <c r="F630" s="19"/>
      <c r="G630" s="19"/>
      <c r="H630" s="19"/>
      <c r="I630" s="19"/>
    </row>
    <row r="631" spans="1:9">
      <c r="A631" s="4"/>
      <c r="B631" s="18"/>
      <c r="C631" s="18"/>
      <c r="D631" s="4"/>
      <c r="E631" s="4"/>
      <c r="F631" s="19"/>
      <c r="G631" s="19"/>
      <c r="H631" s="19"/>
      <c r="I631" s="19"/>
    </row>
    <row r="632" spans="1:9">
      <c r="A632" s="4"/>
      <c r="B632" s="18"/>
      <c r="C632" s="18"/>
      <c r="D632" s="4"/>
      <c r="E632" s="4"/>
      <c r="F632" s="19"/>
      <c r="G632" s="19"/>
      <c r="H632" s="19"/>
      <c r="I632" s="19"/>
    </row>
    <row r="633" spans="1:9">
      <c r="A633" s="4"/>
      <c r="B633" s="18"/>
      <c r="C633" s="18"/>
      <c r="D633" s="4"/>
      <c r="E633" s="4"/>
      <c r="F633" s="19"/>
      <c r="G633" s="19"/>
      <c r="H633" s="19"/>
      <c r="I633" s="19"/>
    </row>
    <row r="634" spans="1:9">
      <c r="A634" s="4"/>
      <c r="B634" s="18"/>
      <c r="C634" s="18"/>
      <c r="D634" s="4"/>
      <c r="E634" s="4"/>
      <c r="F634" s="19"/>
      <c r="G634" s="19"/>
      <c r="H634" s="19"/>
      <c r="I634" s="19"/>
    </row>
    <row r="635" spans="1:9">
      <c r="A635" s="4"/>
      <c r="B635" s="18"/>
      <c r="C635" s="18"/>
      <c r="D635" s="4"/>
      <c r="E635" s="4"/>
      <c r="F635" s="19"/>
      <c r="G635" s="19"/>
      <c r="H635" s="19"/>
      <c r="I635" s="19"/>
    </row>
    <row r="636" spans="1:9">
      <c r="A636" s="4"/>
      <c r="B636" s="18"/>
      <c r="C636" s="18"/>
      <c r="D636" s="4"/>
      <c r="E636" s="4"/>
      <c r="F636" s="19"/>
      <c r="G636" s="19"/>
      <c r="H636" s="19"/>
      <c r="I636" s="19"/>
    </row>
    <row r="637" spans="1:9">
      <c r="A637" s="4"/>
      <c r="B637" s="18"/>
      <c r="C637" s="18"/>
      <c r="D637" s="4"/>
      <c r="E637" s="4"/>
      <c r="F637" s="19"/>
      <c r="G637" s="19"/>
      <c r="H637" s="19"/>
      <c r="I637" s="19"/>
    </row>
    <row r="638" spans="1:9">
      <c r="A638" s="4"/>
      <c r="B638" s="18"/>
      <c r="C638" s="18"/>
      <c r="D638" s="4"/>
      <c r="E638" s="4"/>
      <c r="F638" s="19"/>
      <c r="G638" s="19"/>
      <c r="H638" s="19"/>
      <c r="I638" s="19"/>
    </row>
    <row r="639" spans="1:9">
      <c r="A639" s="4"/>
      <c r="B639" s="18"/>
      <c r="C639" s="18"/>
      <c r="D639" s="4"/>
      <c r="E639" s="4"/>
      <c r="F639" s="19"/>
      <c r="G639" s="19"/>
      <c r="H639" s="19"/>
      <c r="I639" s="19"/>
    </row>
    <row r="640" spans="1:9">
      <c r="A640" s="4"/>
      <c r="B640" s="18"/>
      <c r="C640" s="18"/>
      <c r="D640" s="4"/>
      <c r="E640" s="4"/>
      <c r="F640" s="19"/>
      <c r="G640" s="19"/>
      <c r="H640" s="19"/>
      <c r="I640" s="19"/>
    </row>
    <row r="641" spans="1:9">
      <c r="A641" s="4"/>
      <c r="B641" s="18"/>
      <c r="C641" s="18"/>
      <c r="D641" s="4"/>
      <c r="E641" s="4"/>
      <c r="F641" s="19"/>
      <c r="G641" s="19"/>
      <c r="H641" s="19"/>
      <c r="I641" s="19"/>
    </row>
    <row r="642" spans="1:9">
      <c r="A642" s="4"/>
      <c r="B642" s="18"/>
      <c r="C642" s="18"/>
      <c r="D642" s="4"/>
      <c r="E642" s="4"/>
      <c r="F642" s="19"/>
      <c r="G642" s="19"/>
      <c r="H642" s="19"/>
      <c r="I642" s="19"/>
    </row>
    <row r="643" spans="1:9">
      <c r="A643" s="4"/>
      <c r="B643" s="18"/>
      <c r="C643" s="18"/>
      <c r="D643" s="4"/>
      <c r="E643" s="4"/>
      <c r="F643" s="19"/>
      <c r="G643" s="19"/>
      <c r="H643" s="19"/>
      <c r="I643" s="19"/>
    </row>
    <row r="644" spans="1:9">
      <c r="A644" s="4"/>
      <c r="B644" s="18"/>
      <c r="C644" s="18"/>
      <c r="D644" s="4"/>
      <c r="E644" s="4"/>
      <c r="F644" s="19"/>
      <c r="G644" s="19"/>
      <c r="H644" s="19"/>
      <c r="I644" s="19"/>
    </row>
    <row r="645" spans="1:9">
      <c r="A645" s="4"/>
      <c r="B645" s="18"/>
      <c r="C645" s="18"/>
      <c r="D645" s="4"/>
      <c r="E645" s="4"/>
      <c r="F645" s="19"/>
      <c r="G645" s="19"/>
      <c r="H645" s="19"/>
      <c r="I645" s="19"/>
    </row>
    <row r="646" spans="1:9">
      <c r="A646" s="4"/>
      <c r="B646" s="18"/>
      <c r="C646" s="18"/>
      <c r="D646" s="4"/>
      <c r="E646" s="4"/>
      <c r="F646" s="19"/>
      <c r="G646" s="19"/>
      <c r="H646" s="19"/>
      <c r="I646" s="19"/>
    </row>
    <row r="647" spans="1:9">
      <c r="A647" s="4"/>
      <c r="B647" s="18"/>
      <c r="C647" s="18"/>
      <c r="D647" s="4"/>
      <c r="E647" s="4"/>
      <c r="F647" s="19"/>
      <c r="G647" s="19"/>
      <c r="H647" s="19"/>
      <c r="I647" s="19"/>
    </row>
    <row r="648" spans="1:9">
      <c r="A648" s="4"/>
      <c r="B648" s="18"/>
      <c r="C648" s="18"/>
      <c r="D648" s="4"/>
      <c r="E648" s="4"/>
      <c r="F648" s="19"/>
      <c r="G648" s="19"/>
      <c r="H648" s="19"/>
      <c r="I648" s="19"/>
    </row>
    <row r="649" spans="1:9">
      <c r="A649" s="4"/>
      <c r="B649" s="18"/>
      <c r="C649" s="18"/>
      <c r="D649" s="4"/>
      <c r="E649" s="4"/>
      <c r="F649" s="19"/>
      <c r="G649" s="19"/>
      <c r="H649" s="19"/>
      <c r="I649" s="19"/>
    </row>
    <row r="650" spans="1:9">
      <c r="A650" s="4"/>
      <c r="B650" s="18"/>
      <c r="C650" s="18"/>
      <c r="D650" s="4"/>
      <c r="E650" s="4"/>
      <c r="F650" s="19"/>
      <c r="G650" s="19"/>
      <c r="H650" s="19"/>
      <c r="I650" s="19"/>
    </row>
    <row r="651" spans="1:9">
      <c r="A651" s="4"/>
      <c r="B651" s="18"/>
      <c r="C651" s="18"/>
      <c r="D651" s="4"/>
      <c r="E651" s="4"/>
      <c r="F651" s="19"/>
      <c r="G651" s="19"/>
      <c r="H651" s="19"/>
      <c r="I651" s="19"/>
    </row>
    <row r="652" spans="1:9">
      <c r="A652" s="4"/>
      <c r="B652" s="18"/>
      <c r="C652" s="18"/>
      <c r="D652" s="4"/>
      <c r="E652" s="4"/>
      <c r="F652" s="19"/>
      <c r="G652" s="19"/>
      <c r="H652" s="19"/>
      <c r="I652" s="19"/>
    </row>
    <row r="653" spans="1:9">
      <c r="A653" s="4"/>
      <c r="B653" s="18"/>
      <c r="C653" s="18"/>
      <c r="D653" s="4"/>
      <c r="E653" s="4"/>
      <c r="F653" s="19"/>
      <c r="G653" s="19"/>
      <c r="H653" s="19"/>
      <c r="I653" s="19"/>
    </row>
    <row r="654" spans="1:9">
      <c r="A654" s="4"/>
      <c r="B654" s="18"/>
      <c r="C654" s="18"/>
      <c r="D654" s="4"/>
      <c r="E654" s="4"/>
      <c r="F654" s="19"/>
      <c r="G654" s="19"/>
      <c r="H654" s="19"/>
      <c r="I654" s="19"/>
    </row>
    <row r="655" spans="1:9">
      <c r="A655" s="4"/>
      <c r="B655" s="18"/>
      <c r="C655" s="18"/>
      <c r="D655" s="4"/>
      <c r="E655" s="4"/>
      <c r="F655" s="19"/>
      <c r="G655" s="19"/>
      <c r="H655" s="19"/>
      <c r="I655" s="19"/>
    </row>
    <row r="656" spans="1:9">
      <c r="A656" s="4"/>
      <c r="B656" s="18"/>
      <c r="C656" s="18"/>
      <c r="D656" s="4"/>
      <c r="E656" s="4"/>
      <c r="F656" s="19"/>
      <c r="G656" s="19"/>
      <c r="H656" s="19"/>
      <c r="I656" s="19"/>
    </row>
    <row r="657" spans="1:9">
      <c r="A657" s="4"/>
      <c r="B657" s="18"/>
      <c r="C657" s="18"/>
      <c r="D657" s="4"/>
      <c r="E657" s="4"/>
      <c r="F657" s="19"/>
      <c r="G657" s="19"/>
      <c r="H657" s="19"/>
      <c r="I657" s="19"/>
    </row>
    <row r="658" spans="1:9">
      <c r="A658" s="4"/>
      <c r="B658" s="18"/>
      <c r="C658" s="18"/>
      <c r="D658" s="4"/>
      <c r="E658" s="4"/>
      <c r="F658" s="19"/>
      <c r="G658" s="19"/>
      <c r="H658" s="19"/>
      <c r="I658" s="19"/>
    </row>
    <row r="659" spans="1:9">
      <c r="A659" s="4"/>
      <c r="B659" s="18"/>
      <c r="C659" s="18"/>
      <c r="D659" s="4"/>
      <c r="E659" s="4"/>
      <c r="F659" s="19"/>
      <c r="G659" s="19"/>
      <c r="H659" s="19"/>
      <c r="I659" s="19"/>
    </row>
    <row r="660" spans="1:9">
      <c r="A660" s="4"/>
      <c r="B660" s="18"/>
      <c r="C660" s="18"/>
      <c r="D660" s="4"/>
      <c r="E660" s="4"/>
      <c r="F660" s="19"/>
      <c r="G660" s="19"/>
      <c r="H660" s="19"/>
      <c r="I660" s="19"/>
    </row>
    <row r="661" spans="1:9">
      <c r="A661" s="4"/>
      <c r="B661" s="18"/>
      <c r="C661" s="18"/>
      <c r="D661" s="4"/>
      <c r="E661" s="4"/>
      <c r="F661" s="19"/>
      <c r="G661" s="19"/>
      <c r="H661" s="19"/>
      <c r="I661" s="19"/>
    </row>
    <row r="662" spans="1:9">
      <c r="A662" s="4"/>
      <c r="B662" s="18"/>
      <c r="C662" s="18"/>
      <c r="D662" s="4"/>
      <c r="E662" s="4"/>
      <c r="F662" s="19"/>
      <c r="G662" s="19"/>
      <c r="H662" s="19"/>
      <c r="I662" s="19"/>
    </row>
    <row r="663" spans="1:9">
      <c r="A663" s="4"/>
      <c r="B663" s="18"/>
      <c r="C663" s="18"/>
      <c r="D663" s="4"/>
      <c r="E663" s="4"/>
      <c r="F663" s="19"/>
      <c r="G663" s="19"/>
      <c r="H663" s="19"/>
      <c r="I663" s="19"/>
    </row>
    <row r="664" spans="1:9">
      <c r="A664" s="4"/>
      <c r="B664" s="18"/>
      <c r="C664" s="18"/>
      <c r="D664" s="4"/>
      <c r="E664" s="4"/>
      <c r="F664" s="19"/>
      <c r="G664" s="19"/>
      <c r="H664" s="19"/>
      <c r="I664" s="19"/>
    </row>
    <row r="665" spans="1:9">
      <c r="A665" s="4"/>
      <c r="B665" s="18"/>
      <c r="C665" s="18"/>
      <c r="D665" s="4"/>
      <c r="E665" s="4"/>
      <c r="F665" s="19"/>
      <c r="G665" s="19"/>
      <c r="H665" s="19"/>
      <c r="I665" s="19"/>
    </row>
    <row r="666" spans="1:9">
      <c r="A666" s="4"/>
      <c r="B666" s="18"/>
      <c r="C666" s="18"/>
      <c r="D666" s="4"/>
      <c r="E666" s="4"/>
      <c r="F666" s="19"/>
      <c r="G666" s="19"/>
      <c r="H666" s="19"/>
      <c r="I666" s="19"/>
    </row>
    <row r="667" spans="1:9">
      <c r="A667" s="4"/>
      <c r="B667" s="18"/>
      <c r="C667" s="18"/>
      <c r="D667" s="4"/>
      <c r="E667" s="4"/>
      <c r="F667" s="19"/>
      <c r="G667" s="19"/>
      <c r="H667" s="19"/>
      <c r="I667" s="19"/>
    </row>
    <row r="668" spans="1:9">
      <c r="A668" s="4"/>
      <c r="B668" s="18"/>
      <c r="C668" s="18"/>
      <c r="D668" s="4"/>
      <c r="E668" s="4"/>
      <c r="F668" s="19"/>
      <c r="G668" s="19"/>
      <c r="H668" s="19"/>
      <c r="I668" s="19"/>
    </row>
    <row r="669" spans="1:9">
      <c r="A669" s="4"/>
      <c r="B669" s="18"/>
      <c r="C669" s="18"/>
      <c r="D669" s="4"/>
      <c r="E669" s="4"/>
      <c r="F669" s="19"/>
      <c r="G669" s="19"/>
      <c r="H669" s="19"/>
      <c r="I669" s="19"/>
    </row>
    <row r="670" spans="1:9">
      <c r="A670" s="4"/>
      <c r="B670" s="18"/>
      <c r="C670" s="18"/>
      <c r="D670" s="4"/>
      <c r="E670" s="4"/>
      <c r="F670" s="19"/>
      <c r="G670" s="19"/>
      <c r="H670" s="19"/>
      <c r="I670" s="19"/>
    </row>
    <row r="671" spans="1:9">
      <c r="A671" s="4"/>
      <c r="B671" s="18"/>
      <c r="C671" s="18"/>
      <c r="D671" s="4"/>
      <c r="E671" s="4"/>
      <c r="F671" s="19"/>
      <c r="G671" s="19"/>
      <c r="H671" s="19"/>
      <c r="I671" s="19"/>
    </row>
    <row r="672" spans="1:9">
      <c r="A672" s="4"/>
      <c r="B672" s="18"/>
      <c r="C672" s="18"/>
      <c r="D672" s="4"/>
      <c r="E672" s="4"/>
      <c r="F672" s="19"/>
      <c r="G672" s="19"/>
      <c r="H672" s="19"/>
      <c r="I672" s="19"/>
    </row>
    <row r="673" spans="1:9">
      <c r="A673" s="4"/>
      <c r="B673" s="18"/>
      <c r="C673" s="18"/>
      <c r="D673" s="4"/>
      <c r="E673" s="4"/>
      <c r="F673" s="19"/>
      <c r="G673" s="19"/>
      <c r="H673" s="19"/>
      <c r="I673" s="19"/>
    </row>
    <row r="674" spans="1:9">
      <c r="A674" s="4"/>
      <c r="B674" s="18"/>
      <c r="C674" s="18"/>
      <c r="D674" s="4"/>
      <c r="E674" s="4"/>
      <c r="F674" s="19"/>
      <c r="G674" s="19"/>
      <c r="H674" s="19"/>
      <c r="I674" s="19"/>
    </row>
    <row r="675" spans="1:9">
      <c r="A675" s="4"/>
      <c r="B675" s="18"/>
      <c r="C675" s="18"/>
      <c r="D675" s="4"/>
      <c r="E675" s="4"/>
      <c r="F675" s="19"/>
      <c r="G675" s="19"/>
      <c r="H675" s="19"/>
      <c r="I675" s="19"/>
    </row>
    <row r="676" spans="1:9">
      <c r="A676" s="4"/>
      <c r="B676" s="18"/>
      <c r="C676" s="18"/>
      <c r="D676" s="4"/>
      <c r="E676" s="4"/>
      <c r="F676" s="19"/>
      <c r="G676" s="19"/>
      <c r="H676" s="19"/>
      <c r="I676" s="19"/>
    </row>
    <row r="677" spans="1:9">
      <c r="A677" s="4"/>
      <c r="B677" s="18"/>
      <c r="C677" s="18"/>
      <c r="D677" s="4"/>
      <c r="E677" s="4"/>
      <c r="F677" s="19"/>
      <c r="G677" s="19"/>
      <c r="H677" s="19"/>
      <c r="I677" s="19"/>
    </row>
    <row r="678" spans="1:9">
      <c r="A678" s="4"/>
      <c r="B678" s="18"/>
      <c r="C678" s="18"/>
      <c r="D678" s="4"/>
      <c r="E678" s="4"/>
      <c r="F678" s="19"/>
      <c r="G678" s="19"/>
      <c r="H678" s="19"/>
      <c r="I678" s="19"/>
    </row>
    <row r="679" spans="1:9">
      <c r="A679" s="4"/>
      <c r="B679" s="18"/>
      <c r="C679" s="18"/>
      <c r="D679" s="4"/>
      <c r="E679" s="4"/>
      <c r="F679" s="19"/>
      <c r="G679" s="19"/>
      <c r="H679" s="19"/>
      <c r="I679" s="19"/>
    </row>
    <row r="680" spans="1:9">
      <c r="A680" s="4"/>
      <c r="B680" s="18"/>
      <c r="C680" s="18"/>
      <c r="D680" s="4"/>
      <c r="E680" s="4"/>
      <c r="F680" s="19"/>
      <c r="G680" s="19"/>
      <c r="H680" s="19"/>
      <c r="I680" s="19"/>
    </row>
    <row r="681" spans="1:9">
      <c r="A681" s="4"/>
      <c r="B681" s="18"/>
      <c r="C681" s="18"/>
      <c r="D681" s="4"/>
      <c r="E681" s="4"/>
      <c r="F681" s="19"/>
      <c r="G681" s="19"/>
      <c r="H681" s="19"/>
      <c r="I681" s="19"/>
    </row>
    <row r="682" spans="1:9">
      <c r="A682" s="4"/>
      <c r="B682" s="18"/>
      <c r="C682" s="18"/>
      <c r="D682" s="4"/>
      <c r="E682" s="4"/>
      <c r="F682" s="19"/>
      <c r="G682" s="19"/>
      <c r="H682" s="19"/>
      <c r="I682" s="19"/>
    </row>
    <row r="683" spans="1:9">
      <c r="A683" s="4"/>
      <c r="B683" s="18"/>
      <c r="C683" s="18"/>
      <c r="D683" s="4"/>
      <c r="E683" s="4"/>
      <c r="F683" s="19"/>
      <c r="G683" s="19"/>
      <c r="H683" s="19"/>
      <c r="I683" s="19"/>
    </row>
    <row r="684" spans="1:9">
      <c r="A684" s="4"/>
      <c r="B684" s="18"/>
      <c r="C684" s="18"/>
      <c r="D684" s="4"/>
      <c r="E684" s="4"/>
      <c r="F684" s="19"/>
      <c r="G684" s="19"/>
      <c r="H684" s="19"/>
      <c r="I684" s="19"/>
    </row>
    <row r="685" spans="1:9">
      <c r="A685" s="4"/>
      <c r="B685" s="18"/>
      <c r="C685" s="18"/>
      <c r="D685" s="4"/>
      <c r="E685" s="4"/>
      <c r="F685" s="19"/>
      <c r="G685" s="19"/>
      <c r="H685" s="19"/>
      <c r="I685" s="19"/>
    </row>
    <row r="686" spans="1:9">
      <c r="A686" s="4"/>
      <c r="B686" s="18"/>
      <c r="C686" s="18"/>
      <c r="D686" s="4"/>
      <c r="E686" s="4"/>
      <c r="F686" s="19"/>
      <c r="G686" s="19"/>
      <c r="H686" s="19"/>
      <c r="I686" s="19"/>
    </row>
    <row r="687" spans="1:9">
      <c r="A687" s="4"/>
      <c r="B687" s="18"/>
      <c r="C687" s="18"/>
      <c r="D687" s="4"/>
      <c r="E687" s="4"/>
      <c r="F687" s="19"/>
      <c r="G687" s="19"/>
      <c r="H687" s="19"/>
      <c r="I687" s="19"/>
    </row>
    <row r="688" spans="1:9">
      <c r="A688" s="4"/>
      <c r="B688" s="18"/>
      <c r="C688" s="18"/>
      <c r="D688" s="4"/>
      <c r="E688" s="4"/>
      <c r="F688" s="19"/>
      <c r="G688" s="19"/>
      <c r="H688" s="19"/>
      <c r="I688" s="19"/>
    </row>
    <row r="689" spans="1:9">
      <c r="A689" s="4"/>
      <c r="B689" s="18"/>
      <c r="C689" s="18"/>
      <c r="D689" s="4"/>
      <c r="E689" s="4"/>
      <c r="F689" s="19"/>
      <c r="G689" s="19"/>
      <c r="H689" s="19"/>
      <c r="I689" s="19"/>
    </row>
    <row r="690" spans="1:9">
      <c r="A690" s="4"/>
      <c r="B690" s="18"/>
      <c r="C690" s="18"/>
      <c r="D690" s="4"/>
      <c r="E690" s="4"/>
      <c r="F690" s="19"/>
      <c r="G690" s="19"/>
      <c r="H690" s="19"/>
      <c r="I690" s="19"/>
    </row>
    <row r="691" spans="1:9">
      <c r="A691" s="4"/>
      <c r="B691" s="18"/>
      <c r="C691" s="18"/>
      <c r="D691" s="4"/>
      <c r="E691" s="4"/>
      <c r="F691" s="19"/>
      <c r="G691" s="19"/>
      <c r="H691" s="19"/>
      <c r="I691" s="19"/>
    </row>
    <row r="692" spans="1:9">
      <c r="A692" s="4"/>
      <c r="B692" s="18"/>
      <c r="C692" s="18"/>
      <c r="D692" s="4"/>
      <c r="E692" s="4"/>
      <c r="F692" s="19"/>
      <c r="G692" s="19"/>
      <c r="H692" s="19"/>
      <c r="I692" s="19"/>
    </row>
    <row r="693" spans="1:9">
      <c r="A693" s="4"/>
      <c r="B693" s="18"/>
      <c r="C693" s="18"/>
      <c r="D693" s="4"/>
      <c r="E693" s="4"/>
      <c r="F693" s="19"/>
      <c r="G693" s="19"/>
      <c r="H693" s="19"/>
      <c r="I693" s="19"/>
    </row>
    <row r="694" spans="1:9">
      <c r="A694" s="4"/>
      <c r="B694" s="18"/>
      <c r="C694" s="18"/>
      <c r="D694" s="4"/>
      <c r="E694" s="4"/>
      <c r="F694" s="19"/>
      <c r="G694" s="19"/>
      <c r="H694" s="19"/>
      <c r="I694" s="19"/>
    </row>
    <row r="695" spans="1:9">
      <c r="A695" s="4"/>
      <c r="B695" s="18"/>
      <c r="C695" s="18"/>
      <c r="D695" s="4"/>
      <c r="E695" s="4"/>
      <c r="F695" s="19"/>
      <c r="G695" s="19"/>
      <c r="H695" s="19"/>
      <c r="I695" s="19"/>
    </row>
    <row r="696" spans="1:9">
      <c r="A696" s="4"/>
      <c r="B696" s="18"/>
      <c r="C696" s="18"/>
      <c r="D696" s="4"/>
      <c r="E696" s="4"/>
      <c r="F696" s="19"/>
      <c r="G696" s="19"/>
      <c r="H696" s="19"/>
      <c r="I696" s="19"/>
    </row>
    <row r="697" spans="1:9">
      <c r="A697" s="4"/>
      <c r="B697" s="18"/>
      <c r="C697" s="18"/>
      <c r="D697" s="4"/>
      <c r="E697" s="4"/>
      <c r="F697" s="19"/>
      <c r="G697" s="19"/>
      <c r="H697" s="19"/>
      <c r="I697" s="19"/>
    </row>
    <row r="698" spans="1:9">
      <c r="A698" s="4"/>
      <c r="B698" s="18"/>
      <c r="C698" s="18"/>
      <c r="D698" s="4"/>
      <c r="E698" s="4"/>
      <c r="F698" s="19"/>
      <c r="G698" s="19"/>
      <c r="H698" s="19"/>
      <c r="I698" s="19"/>
    </row>
    <row r="699" spans="1:9">
      <c r="A699" s="4"/>
      <c r="B699" s="18"/>
      <c r="C699" s="18"/>
      <c r="D699" s="4"/>
      <c r="E699" s="4"/>
      <c r="F699" s="19"/>
      <c r="G699" s="19"/>
      <c r="H699" s="19"/>
      <c r="I699" s="19"/>
    </row>
    <row r="700" spans="1:9">
      <c r="A700" s="4"/>
      <c r="B700" s="18"/>
      <c r="C700" s="18"/>
      <c r="D700" s="4"/>
      <c r="E700" s="4"/>
      <c r="F700" s="19"/>
      <c r="G700" s="19"/>
      <c r="H700" s="19"/>
      <c r="I700" s="19"/>
    </row>
    <row r="701" spans="1:9">
      <c r="A701" s="4"/>
      <c r="B701" s="18"/>
      <c r="C701" s="18"/>
      <c r="D701" s="4"/>
      <c r="E701" s="4"/>
      <c r="F701" s="19"/>
      <c r="G701" s="19"/>
      <c r="H701" s="19"/>
      <c r="I701" s="19"/>
    </row>
    <row r="702" spans="1:9">
      <c r="A702" s="4"/>
      <c r="B702" s="18"/>
      <c r="C702" s="18"/>
      <c r="D702" s="4"/>
      <c r="E702" s="4"/>
      <c r="F702" s="19"/>
      <c r="G702" s="19"/>
      <c r="H702" s="19"/>
      <c r="I702" s="19"/>
    </row>
    <row r="703" spans="1:9">
      <c r="A703" s="4"/>
      <c r="B703" s="18"/>
      <c r="C703" s="18"/>
      <c r="D703" s="4"/>
      <c r="E703" s="4"/>
      <c r="F703" s="19"/>
      <c r="G703" s="19"/>
      <c r="H703" s="19"/>
      <c r="I703" s="19"/>
    </row>
    <row r="704" spans="1:9">
      <c r="A704" s="4"/>
      <c r="B704" s="18"/>
      <c r="C704" s="18"/>
      <c r="D704" s="4"/>
      <c r="E704" s="4"/>
      <c r="F704" s="19"/>
      <c r="G704" s="19"/>
      <c r="H704" s="19"/>
      <c r="I704" s="19"/>
    </row>
    <row r="705" spans="1:9">
      <c r="A705" s="4"/>
      <c r="B705" s="18"/>
      <c r="C705" s="18"/>
      <c r="D705" s="4"/>
      <c r="E705" s="4"/>
      <c r="F705" s="19"/>
      <c r="G705" s="19"/>
      <c r="H705" s="19"/>
      <c r="I705" s="19"/>
    </row>
    <row r="706" spans="1:9">
      <c r="A706" s="4"/>
      <c r="B706" s="18"/>
      <c r="C706" s="18"/>
      <c r="D706" s="4"/>
      <c r="E706" s="4"/>
      <c r="F706" s="19"/>
      <c r="G706" s="19"/>
      <c r="H706" s="19"/>
      <c r="I706" s="19"/>
    </row>
    <row r="707" spans="1:9">
      <c r="A707" s="4"/>
      <c r="B707" s="18"/>
      <c r="C707" s="18"/>
      <c r="D707" s="4"/>
      <c r="E707" s="4"/>
      <c r="F707" s="19"/>
      <c r="G707" s="19"/>
      <c r="H707" s="19"/>
      <c r="I707" s="19"/>
    </row>
    <row r="708" spans="1:9">
      <c r="A708" s="4"/>
      <c r="B708" s="18"/>
      <c r="C708" s="18"/>
      <c r="D708" s="4"/>
      <c r="E708" s="4"/>
      <c r="F708" s="19"/>
      <c r="G708" s="19"/>
      <c r="H708" s="19"/>
      <c r="I708" s="19"/>
    </row>
    <row r="709" spans="1:9">
      <c r="A709" s="4"/>
      <c r="B709" s="18"/>
      <c r="C709" s="18"/>
      <c r="D709" s="4"/>
      <c r="E709" s="4"/>
      <c r="F709" s="19"/>
      <c r="G709" s="19"/>
      <c r="H709" s="19"/>
      <c r="I709" s="19"/>
    </row>
    <row r="710" spans="1:9">
      <c r="A710" s="4"/>
      <c r="B710" s="18"/>
      <c r="C710" s="18"/>
      <c r="D710" s="4"/>
      <c r="E710" s="4"/>
      <c r="F710" s="19"/>
      <c r="G710" s="19"/>
      <c r="H710" s="19"/>
      <c r="I710" s="19"/>
    </row>
    <row r="711" spans="1:9">
      <c r="A711" s="4"/>
      <c r="B711" s="18"/>
      <c r="C711" s="18"/>
      <c r="D711" s="4"/>
      <c r="E711" s="4"/>
      <c r="F711" s="19"/>
      <c r="G711" s="19"/>
      <c r="H711" s="19"/>
      <c r="I711" s="19"/>
    </row>
    <row r="712" spans="1:9">
      <c r="A712" s="4"/>
      <c r="B712" s="18"/>
      <c r="C712" s="18"/>
      <c r="D712" s="4"/>
      <c r="E712" s="4"/>
      <c r="F712" s="19"/>
      <c r="G712" s="19"/>
      <c r="H712" s="19"/>
      <c r="I712" s="19"/>
    </row>
    <row r="713" spans="1:9">
      <c r="A713" s="4"/>
      <c r="B713" s="18"/>
      <c r="C713" s="18"/>
      <c r="D713" s="4"/>
      <c r="E713" s="4"/>
      <c r="F713" s="19"/>
      <c r="G713" s="19"/>
      <c r="H713" s="19"/>
      <c r="I713" s="19"/>
    </row>
    <row r="714" spans="1:9">
      <c r="A714" s="4"/>
      <c r="B714" s="18"/>
      <c r="C714" s="18"/>
      <c r="D714" s="4"/>
      <c r="E714" s="4"/>
      <c r="F714" s="19"/>
      <c r="G714" s="19"/>
      <c r="H714" s="19"/>
      <c r="I714" s="19"/>
    </row>
    <row r="715" spans="1:9">
      <c r="A715" s="4"/>
      <c r="B715" s="18"/>
      <c r="C715" s="18"/>
      <c r="D715" s="4"/>
      <c r="E715" s="4"/>
      <c r="F715" s="19"/>
      <c r="G715" s="19"/>
      <c r="H715" s="19"/>
      <c r="I715" s="19"/>
    </row>
    <row r="716" spans="1:9">
      <c r="A716" s="4"/>
      <c r="B716" s="18"/>
      <c r="C716" s="18"/>
      <c r="D716" s="4"/>
      <c r="E716" s="4"/>
      <c r="F716" s="19"/>
      <c r="G716" s="19"/>
      <c r="H716" s="19"/>
      <c r="I716" s="19"/>
    </row>
    <row r="717" spans="1:9">
      <c r="A717" s="4"/>
      <c r="B717" s="18"/>
      <c r="C717" s="18"/>
      <c r="D717" s="4"/>
      <c r="E717" s="4"/>
      <c r="F717" s="19"/>
      <c r="G717" s="19"/>
      <c r="H717" s="19"/>
      <c r="I717" s="19"/>
    </row>
    <row r="718" spans="1:9">
      <c r="A718" s="4"/>
      <c r="B718" s="18"/>
      <c r="C718" s="18"/>
      <c r="D718" s="4"/>
      <c r="E718" s="4"/>
      <c r="F718" s="19"/>
      <c r="G718" s="19"/>
      <c r="H718" s="19"/>
      <c r="I718" s="19"/>
    </row>
    <row r="719" spans="1:9">
      <c r="A719" s="4"/>
      <c r="B719" s="18"/>
      <c r="C719" s="18"/>
      <c r="D719" s="4"/>
      <c r="E719" s="4"/>
      <c r="F719" s="19"/>
      <c r="G719" s="19"/>
      <c r="H719" s="19"/>
      <c r="I719" s="19"/>
    </row>
    <row r="720" spans="1:9">
      <c r="A720" s="4"/>
      <c r="B720" s="18"/>
      <c r="C720" s="18"/>
      <c r="D720" s="4"/>
      <c r="E720" s="4"/>
      <c r="F720" s="19"/>
      <c r="G720" s="19"/>
      <c r="H720" s="19"/>
      <c r="I720" s="19"/>
    </row>
    <row r="721" spans="1:9">
      <c r="A721" s="4"/>
      <c r="B721" s="18"/>
      <c r="C721" s="18"/>
      <c r="D721" s="4"/>
      <c r="E721" s="4"/>
      <c r="F721" s="19"/>
      <c r="G721" s="19"/>
      <c r="H721" s="19"/>
      <c r="I721" s="19"/>
    </row>
    <row r="722" spans="1:9">
      <c r="A722" s="4"/>
      <c r="B722" s="18"/>
      <c r="C722" s="18"/>
      <c r="D722" s="4"/>
      <c r="E722" s="4"/>
      <c r="F722" s="19"/>
      <c r="G722" s="19"/>
      <c r="H722" s="19"/>
      <c r="I722" s="19"/>
    </row>
    <row r="723" spans="1:9">
      <c r="A723" s="4"/>
      <c r="B723" s="18"/>
      <c r="C723" s="18"/>
      <c r="D723" s="4"/>
      <c r="E723" s="4"/>
      <c r="F723" s="19"/>
      <c r="G723" s="19"/>
      <c r="H723" s="19"/>
      <c r="I723" s="19"/>
    </row>
    <row r="724" spans="1:9">
      <c r="A724" s="4"/>
      <c r="B724" s="18"/>
      <c r="C724" s="18"/>
      <c r="D724" s="4"/>
      <c r="E724" s="4"/>
      <c r="F724" s="19"/>
      <c r="G724" s="19"/>
      <c r="H724" s="19"/>
      <c r="I724" s="19"/>
    </row>
    <row r="725" spans="1:9">
      <c r="A725" s="4"/>
      <c r="B725" s="18"/>
      <c r="C725" s="18"/>
      <c r="D725" s="4"/>
      <c r="E725" s="4"/>
      <c r="F725" s="19"/>
      <c r="G725" s="19"/>
      <c r="H725" s="19"/>
      <c r="I725" s="19"/>
    </row>
    <row r="726" spans="1:9">
      <c r="A726" s="4"/>
      <c r="B726" s="18"/>
      <c r="C726" s="18"/>
      <c r="D726" s="4"/>
      <c r="E726" s="4"/>
      <c r="F726" s="19"/>
      <c r="G726" s="19"/>
      <c r="H726" s="19"/>
      <c r="I726" s="19"/>
    </row>
    <row r="727" spans="1:9">
      <c r="A727" s="4"/>
      <c r="B727" s="18"/>
      <c r="C727" s="18"/>
      <c r="D727" s="4"/>
      <c r="E727" s="4"/>
      <c r="F727" s="19"/>
      <c r="G727" s="19"/>
      <c r="H727" s="19"/>
      <c r="I727" s="19"/>
    </row>
    <row r="728" spans="1:9">
      <c r="A728" s="4"/>
      <c r="B728" s="18"/>
      <c r="C728" s="18"/>
      <c r="D728" s="4"/>
      <c r="E728" s="4"/>
      <c r="F728" s="19"/>
      <c r="G728" s="19"/>
      <c r="H728" s="19"/>
      <c r="I728" s="19"/>
    </row>
    <row r="729" spans="1:9">
      <c r="A729" s="4"/>
      <c r="B729" s="18"/>
      <c r="C729" s="18"/>
      <c r="D729" s="4"/>
      <c r="E729" s="4"/>
      <c r="F729" s="19"/>
      <c r="G729" s="19"/>
      <c r="H729" s="19"/>
      <c r="I729" s="19"/>
    </row>
    <row r="730" spans="1:9">
      <c r="A730" s="4"/>
      <c r="B730" s="18"/>
      <c r="C730" s="18"/>
      <c r="D730" s="4"/>
      <c r="E730" s="4"/>
      <c r="F730" s="19"/>
      <c r="G730" s="19"/>
      <c r="H730" s="19"/>
      <c r="I730" s="19"/>
    </row>
    <row r="731" spans="1:9">
      <c r="A731" s="4"/>
      <c r="B731" s="18"/>
      <c r="C731" s="18"/>
      <c r="D731" s="4"/>
      <c r="E731" s="4"/>
      <c r="F731" s="19"/>
      <c r="G731" s="19"/>
      <c r="H731" s="19"/>
      <c r="I731" s="19"/>
    </row>
    <row r="732" spans="1:9">
      <c r="A732" s="4"/>
      <c r="B732" s="18"/>
      <c r="C732" s="18"/>
      <c r="D732" s="4"/>
      <c r="E732" s="4"/>
      <c r="F732" s="19"/>
      <c r="G732" s="19"/>
      <c r="H732" s="19"/>
      <c r="I732" s="19"/>
    </row>
    <row r="733" spans="1:9">
      <c r="A733" s="4"/>
      <c r="B733" s="18"/>
      <c r="C733" s="18"/>
      <c r="D733" s="4"/>
      <c r="E733" s="4"/>
      <c r="F733" s="19"/>
      <c r="G733" s="19"/>
      <c r="H733" s="19"/>
      <c r="I733" s="19"/>
    </row>
    <row r="734" spans="1:9">
      <c r="A734" s="4"/>
      <c r="B734" s="18"/>
      <c r="C734" s="18"/>
      <c r="D734" s="4"/>
      <c r="E734" s="4"/>
      <c r="F734" s="19"/>
      <c r="G734" s="19"/>
      <c r="H734" s="19"/>
      <c r="I734" s="19"/>
    </row>
    <row r="735" spans="1:9">
      <c r="A735" s="4"/>
      <c r="B735" s="18"/>
      <c r="C735" s="18"/>
      <c r="D735" s="4"/>
      <c r="E735" s="4"/>
      <c r="F735" s="19"/>
      <c r="G735" s="19"/>
      <c r="H735" s="19"/>
      <c r="I735" s="19"/>
    </row>
    <row r="736" spans="1:9">
      <c r="A736" s="4"/>
      <c r="B736" s="18"/>
      <c r="C736" s="18"/>
      <c r="D736" s="4"/>
      <c r="E736" s="4"/>
      <c r="F736" s="19"/>
      <c r="G736" s="19"/>
      <c r="H736" s="19"/>
      <c r="I736" s="19"/>
    </row>
    <row r="737" spans="1:9">
      <c r="A737" s="4"/>
      <c r="B737" s="18"/>
      <c r="C737" s="18"/>
      <c r="D737" s="4"/>
      <c r="E737" s="4"/>
      <c r="F737" s="19"/>
      <c r="G737" s="19"/>
      <c r="H737" s="19"/>
      <c r="I737" s="19"/>
    </row>
    <row r="738" spans="1:9">
      <c r="A738" s="4"/>
      <c r="B738" s="18"/>
      <c r="C738" s="18"/>
      <c r="D738" s="4"/>
      <c r="E738" s="4"/>
      <c r="F738" s="19"/>
      <c r="G738" s="19"/>
      <c r="H738" s="19"/>
      <c r="I738" s="19"/>
    </row>
    <row r="739" spans="1:9">
      <c r="A739" s="4"/>
      <c r="B739" s="18"/>
      <c r="C739" s="18"/>
      <c r="D739" s="4"/>
      <c r="E739" s="4"/>
      <c r="F739" s="19"/>
      <c r="G739" s="19"/>
      <c r="H739" s="19"/>
      <c r="I739" s="19"/>
    </row>
    <row r="740" spans="1:9">
      <c r="A740" s="4"/>
      <c r="B740" s="18"/>
      <c r="C740" s="18"/>
      <c r="D740" s="4"/>
      <c r="E740" s="4"/>
      <c r="F740" s="19"/>
      <c r="G740" s="19"/>
      <c r="H740" s="19"/>
      <c r="I740" s="19"/>
    </row>
    <row r="741" spans="1:9">
      <c r="A741" s="4"/>
      <c r="B741" s="18"/>
      <c r="C741" s="18"/>
      <c r="D741" s="4"/>
      <c r="E741" s="4"/>
      <c r="F741" s="19"/>
      <c r="G741" s="19"/>
      <c r="H741" s="19"/>
      <c r="I741" s="19"/>
    </row>
    <row r="742" spans="1:9">
      <c r="A742" s="4"/>
      <c r="B742" s="18"/>
      <c r="C742" s="18"/>
      <c r="D742" s="4"/>
      <c r="E742" s="4"/>
      <c r="F742" s="19"/>
      <c r="G742" s="19"/>
      <c r="H742" s="19"/>
      <c r="I742" s="19"/>
    </row>
    <row r="743" spans="1:9">
      <c r="A743" s="4"/>
      <c r="B743" s="18"/>
      <c r="C743" s="18"/>
      <c r="D743" s="4"/>
      <c r="E743" s="4"/>
      <c r="F743" s="19"/>
      <c r="G743" s="19"/>
      <c r="H743" s="19"/>
      <c r="I743" s="19"/>
    </row>
    <row r="744" spans="1:9">
      <c r="A744" s="4"/>
      <c r="B744" s="18"/>
      <c r="C744" s="18"/>
      <c r="D744" s="4"/>
      <c r="E744" s="4"/>
      <c r="F744" s="19"/>
      <c r="G744" s="19"/>
      <c r="H744" s="19"/>
      <c r="I744" s="19"/>
    </row>
    <row r="745" spans="1:9">
      <c r="A745" s="4"/>
      <c r="B745" s="18"/>
      <c r="C745" s="18"/>
      <c r="D745" s="4"/>
      <c r="E745" s="4"/>
      <c r="F745" s="19"/>
      <c r="G745" s="19"/>
      <c r="H745" s="19"/>
      <c r="I745" s="19"/>
    </row>
    <row r="746" spans="1:9">
      <c r="A746" s="4"/>
      <c r="B746" s="18"/>
      <c r="C746" s="18"/>
      <c r="D746" s="4"/>
      <c r="E746" s="4"/>
      <c r="F746" s="19"/>
      <c r="G746" s="19"/>
      <c r="H746" s="19"/>
      <c r="I746" s="19"/>
    </row>
    <row r="747" spans="1:9">
      <c r="A747" s="4"/>
      <c r="B747" s="18"/>
      <c r="C747" s="18"/>
      <c r="D747" s="4"/>
      <c r="E747" s="4"/>
      <c r="F747" s="19"/>
      <c r="G747" s="19"/>
      <c r="H747" s="19"/>
      <c r="I747" s="19"/>
    </row>
    <row r="748" spans="1:9">
      <c r="A748" s="4"/>
      <c r="B748" s="18"/>
      <c r="C748" s="18"/>
      <c r="D748" s="4"/>
      <c r="E748" s="4"/>
      <c r="F748" s="19"/>
      <c r="G748" s="19"/>
      <c r="H748" s="19"/>
      <c r="I748" s="19"/>
    </row>
    <row r="749" spans="1:9">
      <c r="A749" s="4"/>
      <c r="B749" s="18"/>
      <c r="C749" s="18"/>
      <c r="D749" s="4"/>
      <c r="E749" s="4"/>
      <c r="F749" s="19"/>
      <c r="G749" s="19"/>
      <c r="H749" s="19"/>
      <c r="I749" s="19"/>
    </row>
    <row r="750" spans="1:9">
      <c r="A750" s="4"/>
      <c r="B750" s="18"/>
      <c r="C750" s="18"/>
      <c r="D750" s="4"/>
      <c r="E750" s="4"/>
      <c r="F750" s="19"/>
      <c r="G750" s="19"/>
      <c r="H750" s="19"/>
      <c r="I750" s="19"/>
    </row>
    <row r="751" spans="1:9">
      <c r="A751" s="4"/>
      <c r="B751" s="18"/>
      <c r="C751" s="18"/>
      <c r="D751" s="4"/>
      <c r="E751" s="4"/>
      <c r="F751" s="19"/>
      <c r="G751" s="19"/>
      <c r="H751" s="19"/>
      <c r="I751" s="19"/>
    </row>
    <row r="752" spans="1:9">
      <c r="A752" s="4"/>
      <c r="B752" s="18"/>
      <c r="C752" s="18"/>
      <c r="D752" s="4"/>
      <c r="E752" s="4"/>
      <c r="F752" s="19"/>
      <c r="G752" s="19"/>
      <c r="H752" s="19"/>
      <c r="I752" s="19"/>
    </row>
    <row r="753" spans="1:9">
      <c r="A753" s="4"/>
      <c r="B753" s="18"/>
      <c r="C753" s="18"/>
      <c r="D753" s="4"/>
      <c r="E753" s="4"/>
      <c r="F753" s="19"/>
      <c r="G753" s="19"/>
      <c r="H753" s="19"/>
      <c r="I753" s="19"/>
    </row>
    <row r="754" spans="1:9">
      <c r="A754" s="4"/>
      <c r="B754" s="18"/>
      <c r="C754" s="18"/>
      <c r="D754" s="4"/>
      <c r="E754" s="4"/>
      <c r="F754" s="19"/>
      <c r="G754" s="19"/>
      <c r="H754" s="19"/>
      <c r="I754" s="19"/>
    </row>
    <row r="755" spans="1:9">
      <c r="A755" s="4"/>
      <c r="B755" s="18"/>
      <c r="C755" s="18"/>
      <c r="D755" s="4"/>
      <c r="E755" s="4"/>
      <c r="F755" s="19"/>
      <c r="G755" s="19"/>
      <c r="H755" s="19"/>
      <c r="I755" s="19"/>
    </row>
    <row r="756" spans="1:9">
      <c r="A756" s="4"/>
      <c r="B756" s="18"/>
      <c r="C756" s="18"/>
      <c r="D756" s="4"/>
      <c r="E756" s="4"/>
      <c r="F756" s="19"/>
      <c r="G756" s="19"/>
      <c r="H756" s="19"/>
      <c r="I756" s="19"/>
    </row>
    <row r="757" spans="1:9">
      <c r="A757" s="4"/>
      <c r="B757" s="18"/>
      <c r="C757" s="18"/>
      <c r="D757" s="4"/>
      <c r="E757" s="4"/>
      <c r="F757" s="19"/>
      <c r="G757" s="19"/>
      <c r="H757" s="19"/>
      <c r="I757" s="19"/>
    </row>
    <row r="758" spans="1:9">
      <c r="A758" s="4"/>
      <c r="B758" s="18"/>
      <c r="C758" s="18"/>
      <c r="D758" s="4"/>
      <c r="E758" s="4"/>
      <c r="F758" s="19"/>
      <c r="G758" s="19"/>
      <c r="H758" s="19"/>
      <c r="I758" s="19"/>
    </row>
    <row r="759" spans="1:9">
      <c r="A759" s="4"/>
      <c r="B759" s="18"/>
      <c r="C759" s="18"/>
      <c r="D759" s="4"/>
      <c r="E759" s="4"/>
      <c r="F759" s="19"/>
      <c r="G759" s="19"/>
      <c r="H759" s="19"/>
      <c r="I759" s="19"/>
    </row>
    <row r="760" spans="1:9">
      <c r="A760" s="4"/>
      <c r="B760" s="18"/>
      <c r="C760" s="18"/>
      <c r="D760" s="4"/>
      <c r="E760" s="4"/>
      <c r="F760" s="19"/>
      <c r="G760" s="19"/>
      <c r="H760" s="19"/>
      <c r="I760" s="19"/>
    </row>
    <row r="761" spans="1:9">
      <c r="A761" s="4"/>
      <c r="B761" s="18"/>
      <c r="C761" s="18"/>
      <c r="D761" s="4"/>
      <c r="E761" s="4"/>
      <c r="F761" s="19"/>
      <c r="G761" s="19"/>
      <c r="H761" s="19"/>
      <c r="I761" s="19"/>
    </row>
    <row r="762" spans="1:9">
      <c r="A762" s="4"/>
      <c r="B762" s="18"/>
      <c r="C762" s="18"/>
      <c r="D762" s="4"/>
      <c r="E762" s="4"/>
      <c r="F762" s="19"/>
      <c r="G762" s="19"/>
      <c r="H762" s="19"/>
      <c r="I762" s="19"/>
    </row>
    <row r="763" spans="1:9">
      <c r="A763" s="4"/>
      <c r="B763" s="18"/>
      <c r="C763" s="18"/>
      <c r="D763" s="4"/>
      <c r="E763" s="4"/>
      <c r="F763" s="19"/>
      <c r="G763" s="19"/>
      <c r="H763" s="19"/>
      <c r="I763" s="19"/>
    </row>
    <row r="764" spans="1:9">
      <c r="A764" s="4"/>
      <c r="B764" s="18"/>
      <c r="C764" s="18"/>
      <c r="D764" s="4"/>
      <c r="E764" s="4"/>
      <c r="F764" s="19"/>
      <c r="G764" s="19"/>
      <c r="H764" s="19"/>
      <c r="I764" s="19"/>
    </row>
    <row r="765" spans="1:9">
      <c r="A765" s="4"/>
      <c r="B765" s="18"/>
      <c r="C765" s="18"/>
      <c r="D765" s="4"/>
      <c r="E765" s="4"/>
      <c r="F765" s="19"/>
      <c r="G765" s="19"/>
      <c r="H765" s="19"/>
      <c r="I765" s="19"/>
    </row>
    <row r="766" spans="1:9">
      <c r="A766" s="4"/>
      <c r="B766" s="18"/>
      <c r="C766" s="18"/>
      <c r="D766" s="4"/>
      <c r="E766" s="4"/>
      <c r="F766" s="19"/>
      <c r="G766" s="19"/>
      <c r="H766" s="19"/>
      <c r="I766" s="19"/>
    </row>
    <row r="767" spans="1:9">
      <c r="A767" s="4"/>
      <c r="B767" s="18"/>
      <c r="C767" s="18"/>
      <c r="D767" s="4"/>
      <c r="E767" s="4"/>
      <c r="F767" s="19"/>
      <c r="G767" s="19"/>
      <c r="H767" s="19"/>
      <c r="I767" s="19"/>
    </row>
    <row r="768" spans="1:9">
      <c r="A768" s="4"/>
      <c r="B768" s="18"/>
      <c r="C768" s="18"/>
      <c r="D768" s="4"/>
      <c r="E768" s="4"/>
      <c r="F768" s="19"/>
      <c r="G768" s="19"/>
      <c r="H768" s="19"/>
      <c r="I768" s="19"/>
    </row>
    <row r="769" spans="1:9">
      <c r="A769" s="4"/>
      <c r="B769" s="18"/>
      <c r="C769" s="18"/>
      <c r="D769" s="4"/>
      <c r="E769" s="4"/>
      <c r="F769" s="19"/>
      <c r="G769" s="19"/>
      <c r="H769" s="19"/>
      <c r="I769" s="19"/>
    </row>
    <row r="770" spans="1:9">
      <c r="A770" s="4"/>
      <c r="B770" s="18"/>
      <c r="C770" s="18"/>
      <c r="D770" s="4"/>
      <c r="E770" s="4"/>
      <c r="F770" s="19"/>
      <c r="G770" s="19"/>
      <c r="H770" s="19"/>
      <c r="I770" s="19"/>
    </row>
    <row r="771" spans="1:9">
      <c r="A771" s="4"/>
      <c r="B771" s="18"/>
      <c r="C771" s="18"/>
      <c r="D771" s="4"/>
      <c r="E771" s="4"/>
      <c r="F771" s="19"/>
      <c r="G771" s="19"/>
      <c r="H771" s="19"/>
      <c r="I771" s="19"/>
    </row>
    <row r="772" spans="1:9">
      <c r="A772" s="4"/>
      <c r="B772" s="18"/>
      <c r="C772" s="18"/>
      <c r="D772" s="4"/>
      <c r="E772" s="4"/>
      <c r="F772" s="19"/>
      <c r="G772" s="19"/>
      <c r="H772" s="19"/>
      <c r="I772" s="19"/>
    </row>
    <row r="773" spans="1:9">
      <c r="A773" s="4"/>
      <c r="B773" s="18"/>
      <c r="C773" s="18"/>
      <c r="D773" s="4"/>
      <c r="E773" s="4"/>
      <c r="F773" s="19"/>
      <c r="G773" s="19"/>
      <c r="H773" s="19"/>
      <c r="I773" s="19"/>
    </row>
    <row r="774" spans="1:9">
      <c r="A774" s="4"/>
      <c r="B774" s="18"/>
      <c r="C774" s="18"/>
      <c r="D774" s="4"/>
      <c r="E774" s="4"/>
      <c r="F774" s="19"/>
      <c r="G774" s="19"/>
      <c r="H774" s="19"/>
      <c r="I774" s="19"/>
    </row>
    <row r="775" spans="1:9">
      <c r="A775" s="4"/>
      <c r="B775" s="18"/>
      <c r="C775" s="18"/>
      <c r="D775" s="4"/>
      <c r="E775" s="4"/>
      <c r="F775" s="19"/>
      <c r="G775" s="19"/>
      <c r="H775" s="19"/>
      <c r="I775" s="19"/>
    </row>
    <row r="776" spans="1:9">
      <c r="A776" s="4"/>
      <c r="B776" s="18"/>
      <c r="C776" s="18"/>
      <c r="D776" s="4"/>
      <c r="E776" s="4"/>
      <c r="F776" s="19"/>
      <c r="G776" s="19"/>
      <c r="H776" s="19"/>
      <c r="I776" s="19"/>
    </row>
    <row r="777" spans="1:9">
      <c r="A777" s="4"/>
      <c r="B777" s="18"/>
      <c r="C777" s="18"/>
      <c r="D777" s="4"/>
      <c r="E777" s="4"/>
      <c r="F777" s="19"/>
      <c r="G777" s="19"/>
      <c r="H777" s="19"/>
      <c r="I777" s="19"/>
    </row>
    <row r="778" spans="1:9">
      <c r="A778" s="4"/>
      <c r="B778" s="18"/>
      <c r="C778" s="18"/>
      <c r="D778" s="4"/>
      <c r="E778" s="4"/>
      <c r="F778" s="19"/>
      <c r="G778" s="19"/>
      <c r="H778" s="19"/>
      <c r="I778" s="19"/>
    </row>
    <row r="779" spans="1:9">
      <c r="A779" s="4"/>
      <c r="B779" s="18"/>
      <c r="C779" s="18"/>
      <c r="D779" s="4"/>
      <c r="E779" s="4"/>
      <c r="F779" s="19"/>
      <c r="G779" s="19"/>
      <c r="H779" s="19"/>
      <c r="I779" s="19"/>
    </row>
    <row r="780" spans="1:9">
      <c r="A780" s="4"/>
      <c r="B780" s="18"/>
      <c r="C780" s="18"/>
      <c r="D780" s="4"/>
      <c r="E780" s="4"/>
      <c r="F780" s="19"/>
      <c r="G780" s="19"/>
      <c r="H780" s="19"/>
      <c r="I780" s="19"/>
    </row>
    <row r="781" spans="1:9">
      <c r="A781" s="4"/>
      <c r="B781" s="18"/>
      <c r="C781" s="18"/>
      <c r="D781" s="4"/>
      <c r="E781" s="4"/>
      <c r="F781" s="19"/>
      <c r="G781" s="19"/>
      <c r="H781" s="19"/>
      <c r="I781" s="19"/>
    </row>
    <row r="782" spans="1:9">
      <c r="A782" s="4"/>
      <c r="B782" s="18"/>
      <c r="C782" s="18"/>
      <c r="D782" s="4"/>
      <c r="E782" s="4"/>
      <c r="F782" s="19"/>
      <c r="G782" s="19"/>
      <c r="H782" s="19"/>
      <c r="I782" s="19"/>
    </row>
    <row r="783" spans="1:9">
      <c r="A783" s="4"/>
      <c r="B783" s="18"/>
      <c r="C783" s="18"/>
      <c r="D783" s="4"/>
      <c r="E783" s="4"/>
      <c r="F783" s="19"/>
      <c r="G783" s="19"/>
      <c r="H783" s="19"/>
      <c r="I783" s="19"/>
    </row>
    <row r="784" spans="1:9">
      <c r="A784" s="4"/>
      <c r="B784" s="18"/>
      <c r="C784" s="18"/>
      <c r="D784" s="4"/>
      <c r="E784" s="4"/>
      <c r="F784" s="19"/>
      <c r="G784" s="19"/>
      <c r="H784" s="19"/>
      <c r="I784" s="19"/>
    </row>
    <row r="785" spans="1:9">
      <c r="A785" s="4"/>
      <c r="B785" s="18"/>
      <c r="C785" s="18"/>
      <c r="D785" s="4"/>
      <c r="E785" s="4"/>
      <c r="F785" s="19"/>
      <c r="G785" s="19"/>
      <c r="H785" s="19"/>
      <c r="I785" s="19"/>
    </row>
    <row r="786" spans="1:9">
      <c r="A786" s="4"/>
      <c r="B786" s="18"/>
      <c r="C786" s="18"/>
      <c r="D786" s="4"/>
      <c r="E786" s="4"/>
      <c r="F786" s="19"/>
      <c r="G786" s="19"/>
      <c r="H786" s="19"/>
      <c r="I786" s="19"/>
    </row>
    <row r="787" spans="1:9">
      <c r="A787" s="4"/>
      <c r="B787" s="18"/>
      <c r="C787" s="18"/>
      <c r="D787" s="4"/>
      <c r="E787" s="4"/>
      <c r="F787" s="19"/>
      <c r="G787" s="19"/>
      <c r="H787" s="19"/>
      <c r="I787" s="19"/>
    </row>
    <row r="788" spans="1:9">
      <c r="A788" s="4"/>
      <c r="B788" s="18"/>
      <c r="C788" s="18"/>
      <c r="D788" s="4"/>
      <c r="E788" s="4"/>
      <c r="F788" s="19"/>
      <c r="G788" s="19"/>
      <c r="H788" s="19"/>
      <c r="I788" s="19"/>
    </row>
    <row r="789" spans="1:9">
      <c r="A789" s="4"/>
      <c r="B789" s="18"/>
      <c r="C789" s="18"/>
      <c r="D789" s="4"/>
      <c r="E789" s="4"/>
      <c r="F789" s="19"/>
      <c r="G789" s="19"/>
      <c r="H789" s="19"/>
      <c r="I789" s="19"/>
    </row>
    <row r="790" spans="1:9">
      <c r="A790" s="4"/>
      <c r="B790" s="18"/>
      <c r="C790" s="18"/>
      <c r="D790" s="4"/>
      <c r="E790" s="4"/>
      <c r="F790" s="19"/>
      <c r="G790" s="19"/>
      <c r="H790" s="19"/>
      <c r="I790" s="19"/>
    </row>
    <row r="791" spans="1:9">
      <c r="A791" s="4"/>
      <c r="B791" s="18"/>
      <c r="C791" s="18"/>
      <c r="D791" s="4"/>
      <c r="E791" s="4"/>
      <c r="F791" s="19"/>
      <c r="G791" s="19"/>
      <c r="H791" s="19"/>
      <c r="I791" s="19"/>
    </row>
    <row r="792" spans="1:9">
      <c r="A792" s="4"/>
      <c r="B792" s="18"/>
      <c r="C792" s="18"/>
      <c r="D792" s="4"/>
      <c r="E792" s="4"/>
      <c r="F792" s="19"/>
      <c r="G792" s="19"/>
      <c r="H792" s="19"/>
      <c r="I792" s="19"/>
    </row>
    <row r="793" spans="1:9">
      <c r="A793" s="4"/>
      <c r="B793" s="18"/>
      <c r="C793" s="18"/>
      <c r="D793" s="4"/>
      <c r="E793" s="4"/>
      <c r="F793" s="19"/>
      <c r="G793" s="19"/>
      <c r="H793" s="19"/>
      <c r="I793" s="19"/>
    </row>
    <row r="794" spans="1:9">
      <c r="A794" s="4"/>
      <c r="B794" s="18"/>
      <c r="C794" s="18"/>
      <c r="D794" s="4"/>
      <c r="E794" s="4"/>
      <c r="F794" s="19"/>
      <c r="G794" s="19"/>
      <c r="H794" s="19"/>
      <c r="I794" s="19"/>
    </row>
    <row r="795" spans="1:9">
      <c r="A795" s="4"/>
      <c r="B795" s="18"/>
      <c r="C795" s="18"/>
      <c r="D795" s="4"/>
      <c r="E795" s="4"/>
      <c r="F795" s="19"/>
      <c r="G795" s="19"/>
      <c r="H795" s="19"/>
      <c r="I795" s="19"/>
    </row>
    <row r="796" spans="1:9">
      <c r="A796" s="4"/>
      <c r="B796" s="18"/>
      <c r="C796" s="18"/>
      <c r="D796" s="4"/>
      <c r="E796" s="4"/>
      <c r="F796" s="19"/>
      <c r="G796" s="19"/>
      <c r="H796" s="19"/>
      <c r="I796" s="19"/>
    </row>
    <row r="797" spans="1:9">
      <c r="A797" s="4"/>
      <c r="B797" s="18"/>
      <c r="C797" s="18"/>
      <c r="D797" s="4"/>
      <c r="E797" s="4"/>
      <c r="F797" s="19"/>
      <c r="G797" s="19"/>
      <c r="H797" s="19"/>
      <c r="I797" s="19"/>
    </row>
    <row r="798" spans="1:9">
      <c r="A798" s="4"/>
      <c r="B798" s="18"/>
      <c r="C798" s="18"/>
      <c r="D798" s="4"/>
      <c r="E798" s="4"/>
      <c r="F798" s="19"/>
      <c r="G798" s="19"/>
      <c r="H798" s="19"/>
      <c r="I798" s="19"/>
    </row>
    <row r="799" spans="1:9">
      <c r="A799" s="4"/>
      <c r="B799" s="18"/>
      <c r="C799" s="18"/>
      <c r="D799" s="4"/>
      <c r="E799" s="4"/>
      <c r="F799" s="19"/>
      <c r="G799" s="19"/>
      <c r="H799" s="19"/>
      <c r="I799" s="19"/>
    </row>
    <row r="800" spans="1:9">
      <c r="A800" s="4"/>
      <c r="B800" s="18"/>
      <c r="C800" s="18"/>
      <c r="D800" s="4"/>
      <c r="E800" s="4"/>
      <c r="F800" s="19"/>
      <c r="G800" s="19"/>
      <c r="H800" s="19"/>
      <c r="I800" s="19"/>
    </row>
    <row r="801" spans="1:9">
      <c r="A801" s="4"/>
      <c r="B801" s="18"/>
      <c r="C801" s="18"/>
      <c r="D801" s="4"/>
      <c r="E801" s="4"/>
      <c r="F801" s="19"/>
      <c r="G801" s="19"/>
      <c r="H801" s="19"/>
      <c r="I801" s="19"/>
    </row>
    <row r="802" spans="1:9">
      <c r="A802" s="4"/>
      <c r="B802" s="18"/>
      <c r="C802" s="18"/>
      <c r="D802" s="4"/>
      <c r="E802" s="4"/>
      <c r="F802" s="19"/>
      <c r="G802" s="19"/>
      <c r="H802" s="19"/>
      <c r="I802" s="19"/>
    </row>
    <row r="803" spans="1:9">
      <c r="A803" s="4"/>
      <c r="B803" s="18"/>
      <c r="C803" s="18"/>
      <c r="D803" s="4"/>
      <c r="E803" s="4"/>
      <c r="F803" s="19"/>
      <c r="G803" s="19"/>
      <c r="H803" s="19"/>
      <c r="I803" s="19"/>
    </row>
    <row r="804" spans="1:9">
      <c r="A804" s="4"/>
      <c r="B804" s="18"/>
      <c r="C804" s="18"/>
      <c r="D804" s="4"/>
      <c r="E804" s="4"/>
      <c r="F804" s="19"/>
      <c r="G804" s="19"/>
      <c r="H804" s="19"/>
      <c r="I804" s="19"/>
    </row>
    <row r="805" spans="1:9">
      <c r="A805" s="4"/>
      <c r="B805" s="18"/>
      <c r="C805" s="18"/>
      <c r="D805" s="4"/>
      <c r="E805" s="4"/>
      <c r="F805" s="19"/>
      <c r="G805" s="19"/>
      <c r="H805" s="19"/>
      <c r="I805" s="19"/>
    </row>
    <row r="806" spans="1:9">
      <c r="A806" s="4"/>
      <c r="B806" s="18"/>
      <c r="C806" s="18"/>
      <c r="D806" s="4"/>
      <c r="E806" s="4"/>
      <c r="F806" s="19"/>
      <c r="G806" s="19"/>
      <c r="H806" s="19"/>
      <c r="I806" s="19"/>
    </row>
    <row r="807" spans="1:9">
      <c r="A807" s="4"/>
      <c r="B807" s="18"/>
      <c r="C807" s="18"/>
      <c r="D807" s="4"/>
      <c r="E807" s="4"/>
      <c r="F807" s="19"/>
      <c r="G807" s="19"/>
      <c r="H807" s="19"/>
      <c r="I807" s="19"/>
    </row>
    <row r="808" spans="1:9">
      <c r="A808" s="4"/>
      <c r="B808" s="18"/>
      <c r="C808" s="18"/>
      <c r="D808" s="4"/>
      <c r="E808" s="4"/>
      <c r="F808" s="19"/>
      <c r="G808" s="19"/>
      <c r="H808" s="19"/>
      <c r="I808" s="19"/>
    </row>
    <row r="809" spans="1:9">
      <c r="A809" s="4"/>
      <c r="B809" s="18"/>
      <c r="C809" s="18"/>
      <c r="D809" s="4"/>
      <c r="E809" s="4"/>
      <c r="F809" s="19"/>
      <c r="G809" s="19"/>
      <c r="H809" s="19"/>
      <c r="I809" s="19"/>
    </row>
    <row r="810" spans="1:9">
      <c r="A810" s="4"/>
      <c r="B810" s="18"/>
      <c r="C810" s="18"/>
      <c r="D810" s="4"/>
      <c r="E810" s="4"/>
      <c r="F810" s="19"/>
      <c r="G810" s="19"/>
      <c r="H810" s="19"/>
      <c r="I810" s="19"/>
    </row>
    <row r="811" spans="1:9">
      <c r="A811" s="4"/>
      <c r="B811" s="18"/>
      <c r="C811" s="18"/>
      <c r="D811" s="4"/>
      <c r="E811" s="4"/>
      <c r="F811" s="19"/>
      <c r="G811" s="19"/>
      <c r="H811" s="19"/>
      <c r="I811" s="19"/>
    </row>
    <row r="812" spans="1:9">
      <c r="A812" s="4"/>
      <c r="B812" s="18"/>
      <c r="C812" s="18"/>
      <c r="D812" s="4"/>
      <c r="E812" s="4"/>
      <c r="F812" s="19"/>
      <c r="G812" s="19"/>
      <c r="H812" s="19"/>
      <c r="I812" s="19"/>
    </row>
    <row r="813" spans="1:9">
      <c r="A813" s="4"/>
      <c r="B813" s="18"/>
      <c r="C813" s="18"/>
      <c r="D813" s="4"/>
      <c r="E813" s="4"/>
      <c r="F813" s="19"/>
      <c r="G813" s="19"/>
      <c r="H813" s="19"/>
      <c r="I813" s="19"/>
    </row>
    <row r="814" spans="1:9">
      <c r="A814" s="4"/>
      <c r="B814" s="18"/>
      <c r="C814" s="18"/>
      <c r="D814" s="4"/>
      <c r="E814" s="4"/>
      <c r="F814" s="19"/>
      <c r="G814" s="19"/>
      <c r="H814" s="19"/>
      <c r="I814" s="19"/>
    </row>
    <row r="815" spans="1:9">
      <c r="A815" s="4"/>
      <c r="B815" s="18"/>
      <c r="C815" s="18"/>
      <c r="D815" s="4"/>
      <c r="E815" s="4"/>
      <c r="F815" s="19"/>
      <c r="G815" s="19"/>
      <c r="H815" s="19"/>
      <c r="I815" s="19"/>
    </row>
    <row r="816" spans="1:9">
      <c r="A816" s="4"/>
      <c r="B816" s="18"/>
      <c r="C816" s="18"/>
      <c r="D816" s="4"/>
      <c r="E816" s="4"/>
      <c r="F816" s="19"/>
      <c r="G816" s="19"/>
      <c r="H816" s="19"/>
      <c r="I816" s="19"/>
    </row>
    <row r="817" spans="1:9">
      <c r="A817" s="4"/>
      <c r="B817" s="18"/>
      <c r="C817" s="18"/>
      <c r="D817" s="4"/>
      <c r="E817" s="4"/>
      <c r="F817" s="19"/>
      <c r="G817" s="19"/>
      <c r="H817" s="19"/>
      <c r="I817" s="19"/>
    </row>
    <row r="818" spans="1:9">
      <c r="A818" s="4"/>
      <c r="B818" s="18"/>
      <c r="C818" s="18"/>
      <c r="D818" s="4"/>
      <c r="E818" s="4"/>
      <c r="F818" s="19"/>
      <c r="G818" s="19"/>
      <c r="H818" s="19"/>
      <c r="I818" s="19"/>
    </row>
    <row r="819" spans="1:9">
      <c r="A819" s="4"/>
      <c r="B819" s="18"/>
      <c r="C819" s="18"/>
      <c r="D819" s="4"/>
      <c r="E819" s="4"/>
      <c r="F819" s="19"/>
      <c r="G819" s="19"/>
      <c r="H819" s="19"/>
      <c r="I819" s="19"/>
    </row>
    <row r="820" spans="1:9">
      <c r="A820" s="4"/>
      <c r="B820" s="18"/>
      <c r="C820" s="18"/>
      <c r="D820" s="4"/>
      <c r="E820" s="4"/>
      <c r="F820" s="19"/>
      <c r="G820" s="19"/>
      <c r="H820" s="19"/>
      <c r="I820" s="19"/>
    </row>
    <row r="821" spans="1:9">
      <c r="A821" s="4"/>
      <c r="B821" s="18"/>
      <c r="C821" s="18"/>
      <c r="D821" s="4"/>
      <c r="E821" s="4"/>
      <c r="F821" s="19"/>
      <c r="G821" s="19"/>
      <c r="H821" s="19"/>
      <c r="I821" s="19"/>
    </row>
    <row r="822" spans="1:9">
      <c r="A822" s="4"/>
      <c r="B822" s="18"/>
      <c r="C822" s="18"/>
      <c r="D822" s="4"/>
      <c r="E822" s="4"/>
      <c r="F822" s="19"/>
      <c r="G822" s="19"/>
      <c r="H822" s="19"/>
      <c r="I822" s="19"/>
    </row>
    <row r="823" spans="1:9">
      <c r="A823" s="4"/>
      <c r="B823" s="18"/>
      <c r="C823" s="18"/>
      <c r="D823" s="4"/>
      <c r="E823" s="4"/>
      <c r="F823" s="19"/>
      <c r="G823" s="19"/>
      <c r="H823" s="19"/>
      <c r="I823" s="19"/>
    </row>
    <row r="824" spans="1:9">
      <c r="A824" s="4"/>
      <c r="B824" s="18"/>
      <c r="C824" s="18"/>
      <c r="D824" s="4"/>
      <c r="E824" s="4"/>
      <c r="F824" s="19"/>
      <c r="G824" s="19"/>
      <c r="H824" s="19"/>
      <c r="I824" s="19"/>
    </row>
    <row r="825" spans="1:9">
      <c r="A825" s="4"/>
      <c r="B825" s="18"/>
      <c r="C825" s="18"/>
      <c r="D825" s="4"/>
      <c r="E825" s="4"/>
      <c r="F825" s="19"/>
      <c r="G825" s="19"/>
      <c r="H825" s="19"/>
      <c r="I825" s="19"/>
    </row>
    <row r="826" spans="1:9">
      <c r="A826" s="4"/>
      <c r="B826" s="18"/>
      <c r="C826" s="18"/>
      <c r="D826" s="4"/>
      <c r="E826" s="4"/>
      <c r="F826" s="19"/>
      <c r="G826" s="19"/>
      <c r="H826" s="19"/>
      <c r="I826" s="19"/>
    </row>
    <row r="827" spans="1:9">
      <c r="A827" s="4"/>
      <c r="B827" s="18"/>
      <c r="C827" s="18"/>
      <c r="D827" s="4"/>
      <c r="E827" s="4"/>
      <c r="F827" s="19"/>
      <c r="G827" s="19"/>
      <c r="H827" s="19"/>
      <c r="I827" s="19"/>
    </row>
    <row r="828" spans="1:9">
      <c r="A828" s="4"/>
      <c r="B828" s="18"/>
      <c r="C828" s="18"/>
      <c r="D828" s="4"/>
      <c r="E828" s="4"/>
      <c r="F828" s="19"/>
      <c r="G828" s="19"/>
      <c r="H828" s="19"/>
      <c r="I828" s="19"/>
    </row>
    <row r="829" spans="1:9">
      <c r="A829" s="4"/>
      <c r="B829" s="18"/>
      <c r="C829" s="18"/>
      <c r="D829" s="4"/>
      <c r="E829" s="4"/>
      <c r="F829" s="19"/>
      <c r="G829" s="19"/>
      <c r="H829" s="19"/>
      <c r="I829" s="19"/>
    </row>
    <row r="830" spans="1:9">
      <c r="A830" s="4"/>
      <c r="B830" s="18"/>
      <c r="C830" s="18"/>
      <c r="D830" s="4"/>
      <c r="E830" s="4"/>
      <c r="F830" s="19"/>
      <c r="G830" s="19"/>
      <c r="H830" s="19"/>
      <c r="I830" s="19"/>
    </row>
    <row r="831" spans="1:9">
      <c r="A831" s="4"/>
      <c r="B831" s="18"/>
      <c r="C831" s="18"/>
      <c r="D831" s="4"/>
      <c r="E831" s="4"/>
      <c r="F831" s="19"/>
      <c r="G831" s="19"/>
      <c r="H831" s="19"/>
      <c r="I831" s="19"/>
    </row>
    <row r="832" spans="1:9">
      <c r="A832" s="4"/>
      <c r="B832" s="18"/>
      <c r="C832" s="18"/>
      <c r="D832" s="4"/>
      <c r="E832" s="4"/>
      <c r="F832" s="19"/>
      <c r="G832" s="19"/>
      <c r="H832" s="19"/>
      <c r="I832" s="19"/>
    </row>
    <row r="833" spans="1:9">
      <c r="A833" s="4"/>
      <c r="B833" s="18"/>
      <c r="C833" s="18"/>
      <c r="D833" s="4"/>
      <c r="E833" s="4"/>
      <c r="F833" s="19"/>
      <c r="G833" s="19"/>
      <c r="H833" s="19"/>
      <c r="I833" s="19"/>
    </row>
    <row r="834" spans="1:9">
      <c r="A834" s="4"/>
      <c r="B834" s="18"/>
      <c r="C834" s="18"/>
      <c r="D834" s="4"/>
      <c r="E834" s="4"/>
      <c r="F834" s="19"/>
      <c r="G834" s="19"/>
      <c r="H834" s="19"/>
      <c r="I834" s="19"/>
    </row>
    <row r="835" spans="1:9">
      <c r="A835" s="4"/>
      <c r="B835" s="18"/>
      <c r="C835" s="18"/>
      <c r="D835" s="4"/>
      <c r="E835" s="4"/>
      <c r="F835" s="19"/>
      <c r="G835" s="19"/>
      <c r="H835" s="19"/>
      <c r="I835" s="19"/>
    </row>
    <row r="836" spans="1:9">
      <c r="A836" s="4"/>
      <c r="B836" s="18"/>
      <c r="C836" s="18"/>
      <c r="D836" s="4"/>
      <c r="E836" s="4"/>
      <c r="F836" s="19"/>
      <c r="G836" s="19"/>
      <c r="H836" s="19"/>
      <c r="I836" s="19"/>
    </row>
    <row r="837" spans="1:9">
      <c r="A837" s="4"/>
      <c r="B837" s="18"/>
      <c r="C837" s="18"/>
      <c r="D837" s="4"/>
      <c r="E837" s="4"/>
      <c r="F837" s="19"/>
      <c r="G837" s="19"/>
      <c r="H837" s="19"/>
      <c r="I837" s="19"/>
    </row>
    <row r="838" spans="1:9">
      <c r="A838" s="4"/>
      <c r="B838" s="18"/>
      <c r="C838" s="18"/>
      <c r="D838" s="4"/>
      <c r="E838" s="4"/>
      <c r="F838" s="19"/>
      <c r="G838" s="19"/>
      <c r="H838" s="19"/>
      <c r="I838" s="19"/>
    </row>
    <row r="839" spans="1:9">
      <c r="A839" s="4"/>
      <c r="B839" s="18"/>
      <c r="C839" s="18"/>
      <c r="D839" s="4"/>
      <c r="E839" s="4"/>
      <c r="F839" s="19"/>
      <c r="G839" s="19"/>
      <c r="H839" s="19"/>
      <c r="I839" s="19"/>
    </row>
    <row r="840" spans="1:9">
      <c r="A840" s="4"/>
      <c r="B840" s="18"/>
      <c r="C840" s="18"/>
      <c r="D840" s="4"/>
      <c r="E840" s="4"/>
      <c r="F840" s="19"/>
      <c r="G840" s="19"/>
      <c r="H840" s="19"/>
      <c r="I840" s="19"/>
    </row>
    <row r="841" spans="1:9">
      <c r="A841" s="4"/>
      <c r="B841" s="18"/>
      <c r="C841" s="18"/>
      <c r="D841" s="4"/>
      <c r="E841" s="4"/>
      <c r="F841" s="19"/>
      <c r="G841" s="19"/>
      <c r="H841" s="19"/>
      <c r="I841" s="19"/>
    </row>
    <row r="842" spans="1:9">
      <c r="A842" s="4"/>
      <c r="B842" s="18"/>
      <c r="C842" s="18"/>
      <c r="D842" s="4"/>
      <c r="E842" s="4"/>
      <c r="F842" s="19"/>
      <c r="G842" s="19"/>
      <c r="H842" s="19"/>
      <c r="I842" s="19"/>
    </row>
    <row r="843" spans="1:9">
      <c r="A843" s="4"/>
      <c r="B843" s="18"/>
      <c r="C843" s="18"/>
      <c r="D843" s="4"/>
      <c r="E843" s="4"/>
      <c r="F843" s="19"/>
      <c r="G843" s="19"/>
      <c r="H843" s="19"/>
      <c r="I843" s="19"/>
    </row>
    <row r="844" spans="1:9">
      <c r="A844" s="4"/>
      <c r="B844" s="18"/>
      <c r="C844" s="18"/>
      <c r="D844" s="4"/>
      <c r="E844" s="4"/>
      <c r="F844" s="19"/>
      <c r="G844" s="19"/>
      <c r="H844" s="19"/>
      <c r="I844" s="19"/>
    </row>
    <row r="845" spans="1:9">
      <c r="A845" s="4"/>
      <c r="B845" s="18"/>
      <c r="C845" s="18"/>
      <c r="D845" s="4"/>
      <c r="E845" s="4"/>
      <c r="F845" s="19"/>
      <c r="G845" s="19"/>
      <c r="H845" s="19"/>
      <c r="I845" s="19"/>
    </row>
    <row r="846" spans="1:9">
      <c r="A846" s="4"/>
      <c r="B846" s="18"/>
      <c r="C846" s="18"/>
      <c r="D846" s="4"/>
      <c r="E846" s="4"/>
      <c r="F846" s="19"/>
      <c r="G846" s="19"/>
      <c r="H846" s="19"/>
      <c r="I846" s="19"/>
    </row>
    <row r="847" spans="1:9">
      <c r="A847" s="4"/>
      <c r="B847" s="18"/>
      <c r="C847" s="18"/>
      <c r="D847" s="4"/>
      <c r="E847" s="4"/>
      <c r="F847" s="19"/>
      <c r="G847" s="19"/>
      <c r="H847" s="19"/>
      <c r="I847" s="19"/>
    </row>
    <row r="848" spans="1:9">
      <c r="A848" s="4"/>
      <c r="B848" s="18"/>
      <c r="C848" s="18"/>
      <c r="D848" s="4"/>
      <c r="E848" s="4"/>
      <c r="F848" s="19"/>
      <c r="G848" s="19"/>
      <c r="H848" s="19"/>
      <c r="I848" s="19"/>
    </row>
    <row r="849" spans="1:9">
      <c r="A849" s="4"/>
      <c r="B849" s="18"/>
      <c r="C849" s="18"/>
      <c r="D849" s="4"/>
      <c r="E849" s="4"/>
      <c r="F849" s="19"/>
      <c r="G849" s="19"/>
      <c r="H849" s="19"/>
      <c r="I849" s="19"/>
    </row>
    <row r="850" spans="1:9">
      <c r="A850" s="4"/>
      <c r="B850" s="18"/>
      <c r="C850" s="18"/>
      <c r="D850" s="4"/>
      <c r="E850" s="4"/>
      <c r="F850" s="19"/>
      <c r="G850" s="19"/>
      <c r="H850" s="19"/>
      <c r="I850" s="19"/>
    </row>
    <row r="851" spans="1:9">
      <c r="A851" s="4"/>
      <c r="B851" s="18"/>
      <c r="C851" s="18"/>
      <c r="D851" s="4"/>
      <c r="E851" s="4"/>
      <c r="F851" s="19"/>
      <c r="G851" s="19"/>
      <c r="H851" s="19"/>
      <c r="I851" s="19"/>
    </row>
    <row r="852" spans="1:9">
      <c r="A852" s="4"/>
      <c r="B852" s="18"/>
      <c r="C852" s="18"/>
      <c r="D852" s="4"/>
      <c r="E852" s="4"/>
      <c r="F852" s="19"/>
      <c r="G852" s="19"/>
      <c r="H852" s="19"/>
      <c r="I852" s="19"/>
    </row>
    <row r="853" spans="1:9">
      <c r="A853" s="4"/>
      <c r="B853" s="18"/>
      <c r="C853" s="18"/>
      <c r="D853" s="4"/>
      <c r="E853" s="4"/>
      <c r="F853" s="19"/>
      <c r="G853" s="19"/>
      <c r="H853" s="19"/>
      <c r="I853" s="19"/>
    </row>
    <row r="854" spans="1:9">
      <c r="A854" s="4"/>
      <c r="B854" s="18"/>
      <c r="C854" s="18"/>
      <c r="D854" s="4"/>
      <c r="E854" s="4"/>
      <c r="F854" s="19"/>
      <c r="G854" s="19"/>
      <c r="H854" s="19"/>
      <c r="I854" s="19"/>
    </row>
    <row r="855" spans="1:9">
      <c r="A855" s="4"/>
      <c r="B855" s="18"/>
      <c r="C855" s="18"/>
      <c r="D855" s="4"/>
      <c r="E855" s="4"/>
      <c r="F855" s="19"/>
      <c r="G855" s="19"/>
      <c r="H855" s="19"/>
      <c r="I855" s="19"/>
    </row>
    <row r="856" spans="1:9">
      <c r="A856" s="4"/>
      <c r="B856" s="18"/>
      <c r="C856" s="18"/>
      <c r="D856" s="4"/>
      <c r="E856" s="4"/>
      <c r="F856" s="19"/>
      <c r="G856" s="19"/>
      <c r="H856" s="19"/>
      <c r="I856" s="19"/>
    </row>
    <row r="857" spans="1:9">
      <c r="A857" s="4"/>
      <c r="B857" s="18"/>
      <c r="C857" s="18"/>
      <c r="D857" s="4"/>
      <c r="E857" s="4"/>
      <c r="F857" s="19"/>
      <c r="G857" s="19"/>
      <c r="H857" s="19"/>
      <c r="I857" s="19"/>
    </row>
    <row r="858" spans="1:9">
      <c r="A858" s="4"/>
      <c r="B858" s="18"/>
      <c r="C858" s="18"/>
      <c r="D858" s="4"/>
      <c r="E858" s="4"/>
      <c r="F858" s="19"/>
      <c r="G858" s="19"/>
      <c r="H858" s="19"/>
      <c r="I858" s="19"/>
    </row>
    <row r="859" spans="1:9">
      <c r="A859" s="4"/>
      <c r="B859" s="18"/>
      <c r="C859" s="18"/>
      <c r="D859" s="4"/>
      <c r="E859" s="4"/>
      <c r="F859" s="19"/>
      <c r="G859" s="19"/>
      <c r="H859" s="19"/>
      <c r="I859" s="19"/>
    </row>
    <row r="860" spans="1:9">
      <c r="A860" s="4"/>
      <c r="B860" s="18"/>
      <c r="C860" s="18"/>
      <c r="D860" s="4"/>
      <c r="E860" s="4"/>
      <c r="F860" s="19"/>
      <c r="G860" s="19"/>
      <c r="H860" s="19"/>
      <c r="I860" s="19"/>
    </row>
    <row r="861" spans="1:9">
      <c r="A861" s="4"/>
      <c r="B861" s="18"/>
      <c r="C861" s="18"/>
      <c r="D861" s="4"/>
      <c r="E861" s="4"/>
      <c r="F861" s="19"/>
      <c r="G861" s="19"/>
      <c r="H861" s="19"/>
      <c r="I861" s="19"/>
    </row>
    <row r="862" spans="1:9">
      <c r="A862" s="4"/>
      <c r="B862" s="18"/>
      <c r="C862" s="18"/>
      <c r="D862" s="4"/>
      <c r="E862" s="4"/>
      <c r="F862" s="19"/>
      <c r="G862" s="19"/>
      <c r="H862" s="19"/>
      <c r="I862" s="19"/>
    </row>
    <row r="863" spans="1:9">
      <c r="A863" s="4"/>
      <c r="B863" s="18"/>
      <c r="C863" s="18"/>
      <c r="D863" s="4"/>
      <c r="E863" s="4"/>
      <c r="F863" s="19"/>
      <c r="G863" s="19"/>
      <c r="H863" s="19"/>
      <c r="I863" s="19"/>
    </row>
    <row r="864" spans="1:9">
      <c r="A864" s="4"/>
      <c r="B864" s="18"/>
      <c r="C864" s="18"/>
      <c r="D864" s="4"/>
      <c r="E864" s="4"/>
      <c r="F864" s="19"/>
      <c r="G864" s="19"/>
      <c r="H864" s="19"/>
      <c r="I864" s="19"/>
    </row>
    <row r="865" spans="1:9">
      <c r="A865" s="4"/>
      <c r="B865" s="18"/>
      <c r="C865" s="18"/>
      <c r="D865" s="4"/>
      <c r="E865" s="4"/>
      <c r="F865" s="19"/>
      <c r="G865" s="19"/>
      <c r="H865" s="19"/>
      <c r="I865" s="19"/>
    </row>
    <row r="866" spans="1:9">
      <c r="A866" s="4"/>
      <c r="B866" s="18"/>
      <c r="C866" s="18"/>
      <c r="D866" s="4"/>
      <c r="E866" s="4"/>
      <c r="F866" s="19"/>
      <c r="G866" s="19"/>
      <c r="H866" s="19"/>
      <c r="I866" s="19"/>
    </row>
    <row r="867" spans="1:9">
      <c r="A867" s="4"/>
      <c r="B867" s="18"/>
      <c r="C867" s="18"/>
      <c r="D867" s="4"/>
      <c r="E867" s="4"/>
      <c r="F867" s="19"/>
      <c r="G867" s="19"/>
      <c r="H867" s="19"/>
      <c r="I867" s="19"/>
    </row>
    <row r="868" spans="1:9">
      <c r="A868" s="4"/>
      <c r="B868" s="18"/>
      <c r="C868" s="18"/>
      <c r="D868" s="4"/>
      <c r="E868" s="4"/>
      <c r="F868" s="19"/>
      <c r="G868" s="19"/>
      <c r="H868" s="19"/>
      <c r="I868" s="19"/>
    </row>
    <row r="869" spans="1:9">
      <c r="A869" s="4"/>
      <c r="B869" s="18"/>
      <c r="C869" s="18"/>
      <c r="D869" s="4"/>
      <c r="E869" s="4"/>
      <c r="F869" s="19"/>
      <c r="G869" s="19"/>
      <c r="H869" s="19"/>
      <c r="I869" s="19"/>
    </row>
    <row r="870" spans="1:9">
      <c r="A870" s="4"/>
      <c r="B870" s="18"/>
      <c r="C870" s="18"/>
      <c r="D870" s="4"/>
      <c r="E870" s="4"/>
      <c r="F870" s="19"/>
      <c r="G870" s="19"/>
      <c r="H870" s="19"/>
      <c r="I870" s="19"/>
    </row>
    <row r="871" spans="1:9">
      <c r="A871" s="4"/>
      <c r="B871" s="18"/>
      <c r="C871" s="18"/>
      <c r="D871" s="4"/>
      <c r="E871" s="4"/>
      <c r="F871" s="19"/>
      <c r="G871" s="19"/>
      <c r="H871" s="19"/>
      <c r="I871" s="19"/>
    </row>
    <row r="872" spans="1:9">
      <c r="A872" s="4"/>
      <c r="B872" s="18"/>
      <c r="C872" s="18"/>
      <c r="D872" s="4"/>
      <c r="E872" s="4"/>
      <c r="F872" s="19"/>
      <c r="G872" s="19"/>
      <c r="H872" s="19"/>
      <c r="I872" s="19"/>
    </row>
    <row r="873" spans="1:9">
      <c r="A873" s="4"/>
      <c r="B873" s="18"/>
      <c r="C873" s="18"/>
      <c r="D873" s="4"/>
      <c r="E873" s="4"/>
      <c r="F873" s="19"/>
      <c r="G873" s="19"/>
      <c r="H873" s="19"/>
      <c r="I873" s="19"/>
    </row>
    <row r="874" spans="1:9">
      <c r="A874" s="4"/>
      <c r="B874" s="18"/>
      <c r="C874" s="18"/>
      <c r="D874" s="4"/>
      <c r="E874" s="4"/>
      <c r="F874" s="19"/>
      <c r="G874" s="19"/>
      <c r="H874" s="19"/>
      <c r="I874" s="19"/>
    </row>
    <row r="875" spans="1:9">
      <c r="A875" s="4"/>
      <c r="B875" s="18"/>
      <c r="C875" s="18"/>
      <c r="D875" s="4"/>
      <c r="E875" s="4"/>
      <c r="F875" s="19"/>
      <c r="G875" s="19"/>
      <c r="H875" s="19"/>
      <c r="I875" s="19"/>
    </row>
    <row r="876" spans="1:9">
      <c r="A876" s="4"/>
      <c r="B876" s="18"/>
      <c r="C876" s="18"/>
      <c r="D876" s="4"/>
      <c r="E876" s="4"/>
      <c r="F876" s="19"/>
      <c r="G876" s="19"/>
      <c r="H876" s="19"/>
      <c r="I876" s="19"/>
    </row>
    <row r="877" spans="1:9">
      <c r="A877" s="4"/>
      <c r="B877" s="18"/>
      <c r="C877" s="18"/>
      <c r="D877" s="4"/>
      <c r="E877" s="4"/>
      <c r="F877" s="19"/>
      <c r="G877" s="19"/>
      <c r="H877" s="19"/>
      <c r="I877" s="19"/>
    </row>
    <row r="878" spans="1:9">
      <c r="A878" s="4"/>
      <c r="B878" s="18"/>
      <c r="C878" s="18"/>
      <c r="D878" s="4"/>
      <c r="E878" s="4"/>
      <c r="F878" s="19"/>
      <c r="G878" s="19"/>
      <c r="H878" s="19"/>
      <c r="I878" s="19"/>
    </row>
    <row r="879" spans="1:9">
      <c r="A879" s="4"/>
      <c r="B879" s="18"/>
      <c r="C879" s="18"/>
      <c r="D879" s="4"/>
      <c r="E879" s="4"/>
      <c r="F879" s="19"/>
      <c r="G879" s="19"/>
      <c r="H879" s="19"/>
      <c r="I879" s="19"/>
    </row>
    <row r="880" spans="1:9">
      <c r="A880" s="4"/>
      <c r="B880" s="18"/>
      <c r="C880" s="18"/>
      <c r="D880" s="4"/>
      <c r="E880" s="4"/>
      <c r="F880" s="19"/>
      <c r="G880" s="19"/>
      <c r="H880" s="19"/>
      <c r="I880" s="19"/>
    </row>
    <row r="881" spans="1:9">
      <c r="A881" s="4"/>
      <c r="B881" s="18"/>
      <c r="C881" s="18"/>
      <c r="D881" s="4"/>
      <c r="E881" s="4"/>
      <c r="F881" s="19"/>
      <c r="G881" s="19"/>
      <c r="H881" s="19"/>
      <c r="I881" s="19"/>
    </row>
    <row r="882" spans="1:9">
      <c r="A882" s="4"/>
      <c r="B882" s="18"/>
      <c r="C882" s="18"/>
      <c r="D882" s="4"/>
      <c r="E882" s="4"/>
      <c r="F882" s="19"/>
      <c r="G882" s="19"/>
      <c r="H882" s="19"/>
      <c r="I882" s="19"/>
    </row>
    <row r="883" spans="1:9">
      <c r="A883" s="4"/>
      <c r="B883" s="18"/>
      <c r="C883" s="18"/>
      <c r="D883" s="4"/>
      <c r="E883" s="4"/>
      <c r="F883" s="19"/>
      <c r="G883" s="19"/>
      <c r="H883" s="19"/>
      <c r="I883" s="19"/>
    </row>
    <row r="884" spans="1:9">
      <c r="A884" s="4"/>
      <c r="B884" s="18"/>
      <c r="C884" s="18"/>
      <c r="D884" s="4"/>
      <c r="E884" s="4"/>
      <c r="F884" s="19"/>
      <c r="G884" s="19"/>
      <c r="H884" s="19"/>
      <c r="I884" s="19"/>
    </row>
    <row r="885" spans="1:9">
      <c r="A885" s="4"/>
      <c r="B885" s="18"/>
      <c r="C885" s="18"/>
      <c r="D885" s="4"/>
      <c r="E885" s="4"/>
      <c r="F885" s="19"/>
      <c r="G885" s="19"/>
      <c r="H885" s="19"/>
      <c r="I885" s="19"/>
    </row>
    <row r="886" spans="1:9">
      <c r="A886" s="4"/>
      <c r="B886" s="18"/>
      <c r="C886" s="18"/>
      <c r="D886" s="4"/>
      <c r="E886" s="4"/>
      <c r="F886" s="19"/>
      <c r="G886" s="19"/>
      <c r="H886" s="19"/>
      <c r="I886" s="19"/>
    </row>
    <row r="887" spans="1:9">
      <c r="A887" s="4"/>
      <c r="B887" s="18"/>
      <c r="C887" s="18"/>
      <c r="D887" s="4"/>
      <c r="E887" s="4"/>
      <c r="F887" s="19"/>
      <c r="G887" s="19"/>
      <c r="H887" s="19"/>
      <c r="I887" s="19"/>
    </row>
    <row r="888" spans="1:9">
      <c r="A888" s="4"/>
      <c r="B888" s="18"/>
      <c r="C888" s="18"/>
      <c r="D888" s="4"/>
      <c r="E888" s="4"/>
      <c r="F888" s="19"/>
      <c r="G888" s="19"/>
      <c r="H888" s="19"/>
      <c r="I888" s="19"/>
    </row>
    <row r="889" spans="1:9">
      <c r="A889" s="4"/>
      <c r="B889" s="18"/>
      <c r="C889" s="18"/>
      <c r="D889" s="4"/>
      <c r="E889" s="4"/>
      <c r="F889" s="19"/>
      <c r="G889" s="19"/>
      <c r="H889" s="19"/>
      <c r="I889" s="19"/>
    </row>
    <row r="890" spans="1:9">
      <c r="A890" s="4"/>
      <c r="B890" s="18"/>
      <c r="C890" s="18"/>
      <c r="D890" s="4"/>
      <c r="E890" s="4"/>
      <c r="F890" s="19"/>
      <c r="G890" s="19"/>
      <c r="H890" s="19"/>
      <c r="I890" s="19"/>
    </row>
    <row r="891" spans="1:9">
      <c r="A891" s="4"/>
      <c r="B891" s="18"/>
      <c r="C891" s="18"/>
      <c r="D891" s="4"/>
      <c r="E891" s="4"/>
      <c r="F891" s="19"/>
      <c r="G891" s="19"/>
      <c r="H891" s="19"/>
      <c r="I891" s="19"/>
    </row>
    <row r="892" spans="1:9">
      <c r="A892" s="4"/>
      <c r="B892" s="18"/>
      <c r="C892" s="18"/>
      <c r="D892" s="4"/>
      <c r="E892" s="4"/>
      <c r="F892" s="19"/>
      <c r="G892" s="19"/>
      <c r="H892" s="19"/>
      <c r="I892" s="19"/>
    </row>
    <row r="893" spans="1:9">
      <c r="A893" s="4"/>
      <c r="B893" s="18"/>
      <c r="C893" s="18"/>
      <c r="D893" s="4"/>
      <c r="E893" s="4"/>
      <c r="F893" s="19"/>
      <c r="G893" s="19"/>
      <c r="H893" s="19"/>
      <c r="I893" s="19"/>
    </row>
    <row r="894" spans="1:9">
      <c r="A894" s="4"/>
      <c r="B894" s="18"/>
      <c r="C894" s="18"/>
      <c r="D894" s="4"/>
      <c r="E894" s="4"/>
      <c r="F894" s="19"/>
      <c r="G894" s="19"/>
      <c r="H894" s="19"/>
      <c r="I894" s="19"/>
    </row>
    <row r="895" spans="1:9">
      <c r="A895" s="4"/>
      <c r="B895" s="18"/>
      <c r="C895" s="18"/>
      <c r="D895" s="4"/>
      <c r="E895" s="4"/>
      <c r="F895" s="19"/>
      <c r="G895" s="19"/>
      <c r="H895" s="19"/>
      <c r="I895" s="19"/>
    </row>
    <row r="896" spans="1:9">
      <c r="A896" s="4"/>
      <c r="B896" s="18"/>
      <c r="C896" s="18"/>
      <c r="D896" s="4"/>
      <c r="E896" s="4"/>
      <c r="F896" s="19"/>
      <c r="G896" s="19"/>
      <c r="H896" s="19"/>
      <c r="I896" s="19"/>
    </row>
    <row r="897" spans="1:9">
      <c r="A897" s="4"/>
      <c r="B897" s="18"/>
      <c r="C897" s="18"/>
      <c r="D897" s="4"/>
      <c r="E897" s="4"/>
      <c r="F897" s="19"/>
      <c r="G897" s="19"/>
      <c r="H897" s="19"/>
      <c r="I897" s="19"/>
    </row>
    <row r="898" spans="1:9">
      <c r="A898" s="4"/>
      <c r="B898" s="18"/>
      <c r="C898" s="18"/>
      <c r="D898" s="4"/>
      <c r="E898" s="4"/>
      <c r="F898" s="19"/>
      <c r="G898" s="19"/>
      <c r="H898" s="19"/>
      <c r="I898" s="19"/>
    </row>
    <row r="899" spans="1:9">
      <c r="A899" s="4"/>
      <c r="B899" s="18"/>
      <c r="C899" s="18"/>
      <c r="D899" s="4"/>
      <c r="E899" s="4"/>
      <c r="F899" s="19"/>
      <c r="G899" s="19"/>
      <c r="H899" s="19"/>
      <c r="I899" s="19"/>
    </row>
    <row r="900" spans="1:9">
      <c r="A900" s="4"/>
      <c r="B900" s="18"/>
      <c r="C900" s="18"/>
      <c r="D900" s="4"/>
      <c r="E900" s="4"/>
      <c r="F900" s="19"/>
      <c r="G900" s="19"/>
      <c r="H900" s="19"/>
      <c r="I900" s="19"/>
    </row>
    <row r="901" spans="1:9">
      <c r="A901" s="4"/>
      <c r="B901" s="18"/>
      <c r="C901" s="18"/>
      <c r="D901" s="4"/>
      <c r="E901" s="4"/>
      <c r="F901" s="19"/>
      <c r="G901" s="19"/>
      <c r="H901" s="19"/>
      <c r="I901" s="19"/>
    </row>
    <row r="902" spans="1:9">
      <c r="A902" s="4"/>
      <c r="B902" s="18"/>
      <c r="C902" s="18"/>
      <c r="D902" s="4"/>
      <c r="E902" s="4"/>
      <c r="F902" s="19"/>
      <c r="G902" s="19"/>
      <c r="H902" s="19"/>
      <c r="I902" s="19"/>
    </row>
    <row r="903" spans="1:9">
      <c r="A903" s="4"/>
      <c r="B903" s="18"/>
      <c r="C903" s="18"/>
      <c r="D903" s="4"/>
      <c r="E903" s="4"/>
      <c r="F903" s="19"/>
      <c r="G903" s="19"/>
      <c r="H903" s="19"/>
      <c r="I903" s="19"/>
    </row>
    <row r="904" spans="1:9">
      <c r="A904" s="4"/>
      <c r="B904" s="18"/>
      <c r="C904" s="18"/>
      <c r="D904" s="4"/>
      <c r="E904" s="4"/>
      <c r="F904" s="19"/>
      <c r="G904" s="19"/>
      <c r="H904" s="19"/>
      <c r="I904" s="19"/>
    </row>
    <row r="905" spans="1:9">
      <c r="A905" s="4"/>
      <c r="B905" s="18"/>
      <c r="C905" s="18"/>
      <c r="D905" s="4"/>
      <c r="E905" s="4"/>
      <c r="F905" s="19"/>
      <c r="G905" s="19"/>
      <c r="H905" s="19"/>
      <c r="I905" s="19"/>
    </row>
    <row r="906" spans="1:9">
      <c r="A906" s="4"/>
      <c r="B906" s="18"/>
      <c r="C906" s="18"/>
      <c r="D906" s="4"/>
      <c r="E906" s="4"/>
      <c r="F906" s="19"/>
      <c r="G906" s="19"/>
      <c r="H906" s="19"/>
      <c r="I906" s="19"/>
    </row>
    <row r="907" spans="1:9">
      <c r="A907" s="4"/>
      <c r="B907" s="18"/>
      <c r="C907" s="18"/>
      <c r="D907" s="4"/>
      <c r="E907" s="4"/>
      <c r="F907" s="19"/>
      <c r="G907" s="19"/>
      <c r="H907" s="19"/>
      <c r="I907" s="19"/>
    </row>
    <row r="908" spans="1:9">
      <c r="A908" s="4"/>
      <c r="B908" s="18"/>
      <c r="C908" s="18"/>
      <c r="D908" s="4"/>
      <c r="E908" s="4"/>
      <c r="F908" s="19"/>
      <c r="G908" s="19"/>
      <c r="H908" s="19"/>
      <c r="I908" s="19"/>
    </row>
    <row r="909" spans="1:9">
      <c r="A909" s="4"/>
      <c r="B909" s="18"/>
      <c r="C909" s="18"/>
      <c r="D909" s="4"/>
      <c r="E909" s="4"/>
      <c r="F909" s="19"/>
      <c r="G909" s="19"/>
      <c r="H909" s="19"/>
      <c r="I909" s="19"/>
    </row>
    <row r="910" spans="1:9">
      <c r="A910" s="4"/>
      <c r="B910" s="18"/>
      <c r="C910" s="18"/>
      <c r="D910" s="4"/>
      <c r="E910" s="4"/>
      <c r="F910" s="19"/>
      <c r="G910" s="19"/>
      <c r="H910" s="19"/>
      <c r="I910" s="19"/>
    </row>
    <row r="911" spans="1:9">
      <c r="A911" s="4"/>
      <c r="B911" s="18"/>
      <c r="C911" s="18"/>
      <c r="D911" s="4"/>
      <c r="E911" s="4"/>
      <c r="F911" s="19"/>
      <c r="G911" s="19"/>
      <c r="H911" s="19"/>
      <c r="I911" s="19"/>
    </row>
    <row r="912" spans="1:9">
      <c r="A912" s="4"/>
      <c r="B912" s="18"/>
      <c r="C912" s="18"/>
      <c r="D912" s="4"/>
      <c r="E912" s="4"/>
      <c r="F912" s="19"/>
      <c r="G912" s="19"/>
      <c r="H912" s="19"/>
      <c r="I912" s="19"/>
    </row>
    <row r="913" spans="1:9">
      <c r="A913" s="4"/>
      <c r="B913" s="18"/>
      <c r="C913" s="18"/>
      <c r="D913" s="4"/>
      <c r="E913" s="4"/>
      <c r="F913" s="19"/>
      <c r="G913" s="19"/>
      <c r="H913" s="19"/>
      <c r="I913" s="19"/>
    </row>
    <row r="914" spans="1:9">
      <c r="A914" s="4"/>
      <c r="B914" s="18"/>
      <c r="C914" s="18"/>
      <c r="D914" s="4"/>
      <c r="E914" s="4"/>
      <c r="F914" s="19"/>
      <c r="G914" s="19"/>
      <c r="H914" s="19"/>
      <c r="I914" s="19"/>
    </row>
    <row r="915" spans="1:9">
      <c r="A915" s="4"/>
      <c r="B915" s="18"/>
      <c r="C915" s="18"/>
      <c r="D915" s="4"/>
      <c r="E915" s="4"/>
      <c r="F915" s="19"/>
      <c r="G915" s="19"/>
      <c r="H915" s="19"/>
      <c r="I915" s="19"/>
    </row>
    <row r="916" spans="1:9">
      <c r="A916" s="4"/>
      <c r="B916" s="18"/>
      <c r="C916" s="18"/>
      <c r="D916" s="4"/>
      <c r="E916" s="4"/>
      <c r="F916" s="19"/>
      <c r="G916" s="19"/>
      <c r="H916" s="19"/>
      <c r="I916" s="19"/>
    </row>
    <row r="917" spans="1:9">
      <c r="A917" s="4"/>
      <c r="B917" s="18"/>
      <c r="C917" s="18"/>
      <c r="D917" s="4"/>
      <c r="E917" s="4"/>
      <c r="F917" s="19"/>
      <c r="G917" s="19"/>
      <c r="H917" s="19"/>
      <c r="I917" s="19"/>
    </row>
    <row r="918" spans="1:9">
      <c r="A918" s="4"/>
      <c r="B918" s="18"/>
      <c r="C918" s="18"/>
      <c r="D918" s="4"/>
      <c r="E918" s="4"/>
      <c r="F918" s="19"/>
      <c r="G918" s="19"/>
      <c r="H918" s="19"/>
      <c r="I918" s="19"/>
    </row>
    <row r="919" spans="1:9">
      <c r="A919" s="4"/>
      <c r="B919" s="18"/>
      <c r="C919" s="18"/>
      <c r="D919" s="4"/>
      <c r="E919" s="4"/>
      <c r="F919" s="19"/>
      <c r="G919" s="19"/>
      <c r="H919" s="19"/>
      <c r="I919" s="19"/>
    </row>
    <row r="920" spans="1:9">
      <c r="A920" s="4"/>
      <c r="B920" s="18"/>
      <c r="C920" s="18"/>
      <c r="D920" s="4"/>
      <c r="E920" s="4"/>
      <c r="F920" s="19"/>
      <c r="G920" s="19"/>
      <c r="H920" s="19"/>
      <c r="I920" s="19"/>
    </row>
    <row r="921" spans="1:9">
      <c r="A921" s="4"/>
      <c r="B921" s="18"/>
      <c r="C921" s="18"/>
      <c r="D921" s="4"/>
      <c r="E921" s="4"/>
      <c r="F921" s="19"/>
      <c r="G921" s="19"/>
      <c r="H921" s="19"/>
      <c r="I921" s="19"/>
    </row>
    <row r="922" spans="1:9">
      <c r="A922" s="4"/>
      <c r="B922" s="18"/>
      <c r="C922" s="18"/>
      <c r="D922" s="4"/>
      <c r="E922" s="4"/>
      <c r="F922" s="19"/>
      <c r="G922" s="19"/>
      <c r="H922" s="19"/>
      <c r="I922" s="19"/>
    </row>
    <row r="923" spans="1:9">
      <c r="A923" s="4"/>
      <c r="B923" s="18"/>
      <c r="C923" s="18"/>
      <c r="D923" s="4"/>
      <c r="E923" s="4"/>
      <c r="F923" s="19"/>
      <c r="G923" s="19"/>
      <c r="H923" s="19"/>
      <c r="I923" s="19"/>
    </row>
    <row r="924" spans="1:9">
      <c r="A924" s="4"/>
      <c r="B924" s="18"/>
      <c r="C924" s="18"/>
      <c r="D924" s="4"/>
      <c r="E924" s="4"/>
      <c r="F924" s="19"/>
      <c r="G924" s="19"/>
      <c r="H924" s="19"/>
      <c r="I924" s="19"/>
    </row>
    <row r="925" spans="1:9">
      <c r="A925" s="4"/>
      <c r="B925" s="18"/>
      <c r="C925" s="18"/>
      <c r="D925" s="4"/>
      <c r="E925" s="4"/>
      <c r="F925" s="19"/>
      <c r="G925" s="19"/>
      <c r="H925" s="19"/>
      <c r="I925" s="19"/>
    </row>
    <row r="926" spans="1:9">
      <c r="A926" s="4"/>
      <c r="B926" s="18"/>
      <c r="C926" s="18"/>
      <c r="D926" s="4"/>
      <c r="E926" s="4"/>
      <c r="F926" s="19"/>
      <c r="G926" s="19"/>
      <c r="H926" s="19"/>
      <c r="I926" s="19"/>
    </row>
    <row r="927" spans="1:9">
      <c r="A927" s="4"/>
      <c r="B927" s="18"/>
      <c r="C927" s="18"/>
      <c r="D927" s="4"/>
      <c r="E927" s="4"/>
      <c r="F927" s="19"/>
      <c r="G927" s="19"/>
      <c r="H927" s="19"/>
      <c r="I927" s="19"/>
    </row>
    <row r="928" spans="1:9">
      <c r="A928" s="4"/>
      <c r="B928" s="18"/>
      <c r="C928" s="18"/>
      <c r="D928" s="4"/>
      <c r="E928" s="4"/>
      <c r="F928" s="19"/>
      <c r="G928" s="19"/>
      <c r="H928" s="19"/>
      <c r="I928" s="19"/>
    </row>
    <row r="929" spans="1:9">
      <c r="A929" s="4"/>
      <c r="B929" s="18"/>
      <c r="C929" s="18"/>
      <c r="D929" s="4"/>
      <c r="E929" s="4"/>
      <c r="F929" s="19"/>
      <c r="G929" s="19"/>
      <c r="H929" s="19"/>
      <c r="I929" s="19"/>
    </row>
    <row r="930" spans="1:9">
      <c r="A930" s="4"/>
      <c r="B930" s="18"/>
      <c r="C930" s="18"/>
      <c r="D930" s="4"/>
      <c r="E930" s="4"/>
      <c r="F930" s="19"/>
      <c r="G930" s="19"/>
      <c r="H930" s="19"/>
      <c r="I930" s="19"/>
    </row>
    <row r="931" spans="1:9">
      <c r="A931" s="4"/>
      <c r="B931" s="18"/>
      <c r="C931" s="18"/>
      <c r="D931" s="4"/>
      <c r="E931" s="4"/>
      <c r="F931" s="19"/>
      <c r="G931" s="19"/>
      <c r="H931" s="19"/>
      <c r="I931" s="19"/>
    </row>
    <row r="932" spans="1:9">
      <c r="A932" s="4"/>
      <c r="B932" s="18"/>
      <c r="C932" s="18"/>
      <c r="D932" s="4"/>
      <c r="E932" s="4"/>
      <c r="F932" s="19"/>
      <c r="G932" s="19"/>
      <c r="H932" s="19"/>
      <c r="I932" s="19"/>
    </row>
    <row r="933" spans="1:9">
      <c r="A933" s="4"/>
      <c r="B933" s="18"/>
      <c r="C933" s="18"/>
      <c r="D933" s="4"/>
      <c r="E933" s="4"/>
      <c r="F933" s="19"/>
      <c r="G933" s="19"/>
      <c r="H933" s="19"/>
      <c r="I933" s="19"/>
    </row>
    <row r="934" spans="1:9">
      <c r="A934" s="4"/>
      <c r="B934" s="18"/>
      <c r="C934" s="18"/>
      <c r="D934" s="4"/>
      <c r="E934" s="4"/>
      <c r="F934" s="19"/>
      <c r="G934" s="19"/>
      <c r="H934" s="19"/>
      <c r="I934" s="19"/>
    </row>
    <row r="935" spans="1:9">
      <c r="A935" s="4"/>
      <c r="B935" s="18"/>
      <c r="C935" s="18"/>
      <c r="D935" s="4"/>
      <c r="E935" s="4"/>
      <c r="F935" s="19"/>
      <c r="G935" s="19"/>
      <c r="H935" s="19"/>
      <c r="I935" s="19"/>
    </row>
    <row r="936" spans="1:9">
      <c r="A936" s="4"/>
      <c r="B936" s="18"/>
      <c r="C936" s="18"/>
      <c r="D936" s="4"/>
      <c r="E936" s="4"/>
      <c r="F936" s="19"/>
      <c r="G936" s="19"/>
      <c r="H936" s="19"/>
      <c r="I936" s="19"/>
    </row>
    <row r="937" spans="1:9">
      <c r="A937" s="4"/>
      <c r="B937" s="18"/>
      <c r="C937" s="18"/>
      <c r="D937" s="4"/>
      <c r="E937" s="4"/>
      <c r="F937" s="19"/>
      <c r="G937" s="19"/>
      <c r="H937" s="19"/>
      <c r="I937" s="19"/>
    </row>
    <row r="938" spans="1:9">
      <c r="A938" s="4"/>
      <c r="B938" s="18"/>
      <c r="C938" s="18"/>
      <c r="D938" s="4"/>
      <c r="E938" s="4"/>
      <c r="F938" s="19"/>
      <c r="G938" s="19"/>
      <c r="H938" s="19"/>
      <c r="I938" s="19"/>
    </row>
    <row r="939" spans="1:9">
      <c r="A939" s="4"/>
      <c r="B939" s="18"/>
      <c r="C939" s="18"/>
      <c r="D939" s="4"/>
      <c r="E939" s="4"/>
      <c r="F939" s="19"/>
      <c r="G939" s="19"/>
      <c r="H939" s="19"/>
      <c r="I939" s="19"/>
    </row>
    <row r="940" spans="1:9">
      <c r="A940" s="4"/>
      <c r="B940" s="18"/>
      <c r="C940" s="18"/>
      <c r="D940" s="4"/>
      <c r="E940" s="4"/>
      <c r="F940" s="19"/>
      <c r="G940" s="19"/>
      <c r="H940" s="19"/>
      <c r="I940" s="19"/>
    </row>
    <row r="941" spans="1:9">
      <c r="A941" s="4"/>
      <c r="B941" s="18"/>
      <c r="C941" s="18"/>
      <c r="D941" s="4"/>
      <c r="E941" s="4"/>
      <c r="F941" s="19"/>
      <c r="G941" s="19"/>
      <c r="H941" s="19"/>
      <c r="I941" s="19"/>
    </row>
    <row r="942" spans="1:9">
      <c r="A942" s="4"/>
      <c r="B942" s="18"/>
      <c r="C942" s="18"/>
      <c r="D942" s="4"/>
      <c r="E942" s="4"/>
      <c r="F942" s="19"/>
      <c r="G942" s="19"/>
      <c r="H942" s="19"/>
      <c r="I942" s="19"/>
    </row>
    <row r="943" spans="1:9">
      <c r="A943" s="4"/>
      <c r="B943" s="18"/>
      <c r="C943" s="18"/>
      <c r="D943" s="4"/>
      <c r="E943" s="4"/>
      <c r="F943" s="19"/>
      <c r="G943" s="19"/>
      <c r="H943" s="19"/>
      <c r="I943" s="19"/>
    </row>
    <row r="944" spans="1:9">
      <c r="A944" s="4"/>
      <c r="B944" s="18"/>
      <c r="C944" s="18"/>
      <c r="D944" s="4"/>
      <c r="E944" s="4"/>
      <c r="F944" s="19"/>
      <c r="G944" s="19"/>
      <c r="H944" s="19"/>
      <c r="I944" s="19"/>
    </row>
    <row r="945" spans="1:9">
      <c r="A945" s="4"/>
      <c r="B945" s="18"/>
      <c r="C945" s="18"/>
      <c r="D945" s="4"/>
      <c r="E945" s="4"/>
      <c r="F945" s="19"/>
      <c r="G945" s="19"/>
      <c r="H945" s="19"/>
      <c r="I945" s="19"/>
    </row>
    <row r="946" spans="1:9">
      <c r="A946" s="4"/>
      <c r="B946" s="18"/>
      <c r="C946" s="18"/>
      <c r="D946" s="4"/>
      <c r="E946" s="4"/>
      <c r="F946" s="19"/>
      <c r="G946" s="19"/>
      <c r="H946" s="19"/>
      <c r="I946" s="19"/>
    </row>
    <row r="947" spans="1:9">
      <c r="A947" s="4"/>
      <c r="B947" s="18"/>
      <c r="C947" s="18"/>
      <c r="D947" s="4"/>
      <c r="E947" s="4"/>
      <c r="F947" s="19"/>
      <c r="G947" s="19"/>
      <c r="H947" s="19"/>
      <c r="I947" s="19"/>
    </row>
    <row r="948" spans="1:9">
      <c r="A948" s="4"/>
      <c r="B948" s="18"/>
      <c r="C948" s="18"/>
      <c r="D948" s="4"/>
      <c r="E948" s="4"/>
      <c r="F948" s="19"/>
      <c r="G948" s="19"/>
      <c r="H948" s="19"/>
      <c r="I948" s="19"/>
    </row>
    <row r="949" spans="1:9">
      <c r="A949" s="4"/>
      <c r="B949" s="18"/>
      <c r="C949" s="18"/>
      <c r="D949" s="4"/>
      <c r="E949" s="4"/>
      <c r="F949" s="19"/>
      <c r="G949" s="19"/>
      <c r="H949" s="19"/>
      <c r="I949" s="19"/>
    </row>
    <row r="950" spans="1:9">
      <c r="A950" s="4"/>
      <c r="B950" s="18"/>
      <c r="C950" s="18"/>
      <c r="D950" s="4"/>
      <c r="E950" s="4"/>
      <c r="F950" s="19"/>
      <c r="G950" s="19"/>
      <c r="H950" s="19"/>
      <c r="I950" s="19"/>
    </row>
    <row r="951" spans="1:9">
      <c r="A951" s="4"/>
      <c r="B951" s="18"/>
      <c r="C951" s="18"/>
      <c r="D951" s="4"/>
      <c r="E951" s="4"/>
      <c r="F951" s="19"/>
      <c r="G951" s="19"/>
      <c r="H951" s="19"/>
      <c r="I951" s="19"/>
    </row>
    <row r="952" spans="1:9">
      <c r="A952" s="4"/>
      <c r="B952" s="18"/>
      <c r="C952" s="18"/>
      <c r="D952" s="4"/>
      <c r="E952" s="4"/>
      <c r="F952" s="19"/>
      <c r="G952" s="19"/>
      <c r="H952" s="19"/>
      <c r="I952" s="19"/>
    </row>
    <row r="953" spans="1:9">
      <c r="A953" s="4"/>
      <c r="B953" s="18"/>
      <c r="C953" s="18"/>
      <c r="D953" s="4"/>
      <c r="E953" s="4"/>
      <c r="F953" s="19"/>
      <c r="G953" s="19"/>
      <c r="H953" s="19"/>
      <c r="I953" s="19"/>
    </row>
    <row r="954" spans="1:9">
      <c r="A954" s="4"/>
      <c r="B954" s="18"/>
      <c r="C954" s="18"/>
      <c r="D954" s="4"/>
      <c r="E954" s="4"/>
      <c r="F954" s="19"/>
      <c r="G954" s="19"/>
      <c r="H954" s="19"/>
      <c r="I954" s="19"/>
    </row>
    <row r="955" spans="1:9">
      <c r="A955" s="4"/>
      <c r="B955" s="18"/>
      <c r="C955" s="18"/>
      <c r="D955" s="4"/>
      <c r="E955" s="4"/>
      <c r="F955" s="19"/>
      <c r="G955" s="19"/>
      <c r="H955" s="19"/>
      <c r="I955" s="19"/>
    </row>
    <row r="956" spans="1:9">
      <c r="A956" s="4"/>
      <c r="B956" s="18"/>
      <c r="C956" s="18"/>
      <c r="D956" s="4"/>
      <c r="E956" s="4"/>
      <c r="F956" s="19"/>
      <c r="G956" s="19"/>
      <c r="H956" s="19"/>
      <c r="I956" s="19"/>
    </row>
    <row r="957" spans="1:9">
      <c r="A957" s="4"/>
      <c r="B957" s="18"/>
      <c r="C957" s="18"/>
      <c r="D957" s="4"/>
      <c r="E957" s="4"/>
      <c r="F957" s="19"/>
      <c r="G957" s="19"/>
      <c r="H957" s="19"/>
      <c r="I957" s="19"/>
    </row>
    <row r="958" spans="1:9">
      <c r="A958" s="4"/>
      <c r="B958" s="18"/>
      <c r="C958" s="18"/>
      <c r="D958" s="4"/>
      <c r="E958" s="4"/>
      <c r="F958" s="19"/>
      <c r="G958" s="19"/>
      <c r="H958" s="19"/>
      <c r="I958" s="19"/>
    </row>
    <row r="959" spans="1:9">
      <c r="A959" s="4"/>
      <c r="B959" s="18"/>
      <c r="C959" s="18"/>
      <c r="D959" s="4"/>
      <c r="E959" s="4"/>
      <c r="F959" s="19"/>
      <c r="G959" s="19"/>
      <c r="H959" s="19"/>
      <c r="I959" s="19"/>
    </row>
    <row r="960" spans="1:9">
      <c r="A960" s="4"/>
      <c r="B960" s="18"/>
      <c r="C960" s="18"/>
      <c r="D960" s="4"/>
      <c r="E960" s="4"/>
      <c r="F960" s="19"/>
      <c r="G960" s="19"/>
      <c r="H960" s="19"/>
      <c r="I960" s="19"/>
    </row>
    <row r="961" spans="1:9">
      <c r="A961" s="4"/>
      <c r="B961" s="18"/>
      <c r="C961" s="18"/>
      <c r="D961" s="4"/>
      <c r="E961" s="4"/>
      <c r="F961" s="19"/>
      <c r="G961" s="19"/>
      <c r="H961" s="19"/>
      <c r="I961" s="19"/>
    </row>
    <row r="962" spans="1:9">
      <c r="A962" s="4"/>
      <c r="B962" s="18"/>
      <c r="C962" s="18"/>
      <c r="D962" s="4"/>
      <c r="E962" s="4"/>
      <c r="F962" s="19"/>
      <c r="G962" s="19"/>
      <c r="H962" s="19"/>
      <c r="I962" s="19"/>
    </row>
    <row r="963" spans="1:9">
      <c r="A963" s="4"/>
      <c r="B963" s="18"/>
      <c r="C963" s="18"/>
      <c r="D963" s="4"/>
      <c r="E963" s="4"/>
      <c r="F963" s="19"/>
      <c r="G963" s="19"/>
      <c r="H963" s="19"/>
      <c r="I963" s="19"/>
    </row>
    <row r="964" spans="1:9">
      <c r="A964" s="4"/>
      <c r="B964" s="18"/>
      <c r="C964" s="18"/>
      <c r="D964" s="4"/>
      <c r="E964" s="4"/>
      <c r="F964" s="19"/>
      <c r="G964" s="19"/>
      <c r="H964" s="19"/>
      <c r="I964" s="19"/>
    </row>
    <row r="965" spans="1:9">
      <c r="A965" s="4"/>
      <c r="B965" s="18"/>
      <c r="C965" s="18"/>
      <c r="D965" s="4"/>
      <c r="E965" s="4"/>
      <c r="F965" s="19"/>
      <c r="G965" s="19"/>
      <c r="H965" s="19"/>
      <c r="I965" s="19"/>
    </row>
    <row r="966" spans="1:9">
      <c r="A966" s="4"/>
      <c r="B966" s="18"/>
      <c r="C966" s="18"/>
      <c r="D966" s="4"/>
      <c r="E966" s="4"/>
      <c r="F966" s="19"/>
      <c r="G966" s="19"/>
      <c r="H966" s="19"/>
      <c r="I966" s="19"/>
    </row>
    <row r="967" spans="1:9">
      <c r="A967" s="4"/>
      <c r="B967" s="18"/>
      <c r="C967" s="18"/>
      <c r="D967" s="4"/>
      <c r="E967" s="4"/>
      <c r="F967" s="19"/>
      <c r="G967" s="19"/>
      <c r="H967" s="19"/>
      <c r="I967" s="19"/>
    </row>
    <row r="968" spans="1:9">
      <c r="A968" s="4"/>
      <c r="B968" s="18"/>
      <c r="C968" s="18"/>
      <c r="D968" s="4"/>
      <c r="E968" s="4"/>
      <c r="F968" s="19"/>
      <c r="G968" s="19"/>
      <c r="H968" s="19"/>
      <c r="I968" s="19"/>
    </row>
    <row r="969" spans="1:9">
      <c r="A969" s="4"/>
      <c r="B969" s="18"/>
      <c r="C969" s="18"/>
      <c r="D969" s="4"/>
      <c r="E969" s="4"/>
      <c r="F969" s="19"/>
      <c r="G969" s="19"/>
      <c r="H969" s="19"/>
      <c r="I969" s="19"/>
    </row>
    <row r="970" spans="1:9">
      <c r="A970" s="4"/>
      <c r="B970" s="18"/>
      <c r="C970" s="18"/>
      <c r="D970" s="4"/>
      <c r="E970" s="4"/>
      <c r="F970" s="19"/>
      <c r="G970" s="19"/>
      <c r="H970" s="19"/>
      <c r="I970" s="19"/>
    </row>
    <row r="971" spans="1:9">
      <c r="A971" s="4"/>
      <c r="B971" s="18"/>
      <c r="C971" s="18"/>
      <c r="D971" s="4"/>
      <c r="E971" s="4"/>
      <c r="F971" s="19"/>
      <c r="G971" s="19"/>
      <c r="H971" s="19"/>
      <c r="I971" s="19"/>
    </row>
    <row r="972" spans="1:9">
      <c r="A972" s="4"/>
      <c r="B972" s="18"/>
      <c r="C972" s="18"/>
      <c r="D972" s="4"/>
      <c r="E972" s="4"/>
      <c r="F972" s="19"/>
      <c r="G972" s="19"/>
      <c r="H972" s="19"/>
      <c r="I972" s="19"/>
    </row>
    <row r="973" spans="1:9">
      <c r="A973" s="4"/>
      <c r="B973" s="18"/>
      <c r="C973" s="18"/>
      <c r="D973" s="4"/>
      <c r="E973" s="4"/>
      <c r="F973" s="19"/>
      <c r="G973" s="19"/>
      <c r="H973" s="19"/>
      <c r="I973" s="19"/>
    </row>
    <row r="974" spans="1:9">
      <c r="A974" s="4"/>
      <c r="B974" s="18"/>
      <c r="C974" s="18"/>
      <c r="D974" s="4"/>
      <c r="E974" s="4"/>
      <c r="F974" s="19"/>
      <c r="G974" s="19"/>
      <c r="H974" s="19"/>
      <c r="I974" s="19"/>
    </row>
    <row r="975" spans="1:9">
      <c r="A975" s="4"/>
      <c r="B975" s="18"/>
      <c r="C975" s="18"/>
      <c r="D975" s="4"/>
      <c r="E975" s="4"/>
      <c r="F975" s="19"/>
      <c r="G975" s="19"/>
      <c r="H975" s="19"/>
      <c r="I975" s="19"/>
    </row>
    <row r="976" spans="1:9">
      <c r="A976" s="4"/>
      <c r="B976" s="18"/>
      <c r="C976" s="18"/>
      <c r="D976" s="4"/>
      <c r="E976" s="4"/>
      <c r="F976" s="19"/>
      <c r="G976" s="19"/>
      <c r="H976" s="19"/>
      <c r="I976" s="19"/>
    </row>
    <row r="977" spans="1:9">
      <c r="A977" s="4"/>
      <c r="B977" s="18"/>
      <c r="C977" s="18"/>
      <c r="D977" s="4"/>
      <c r="E977" s="4"/>
      <c r="F977" s="19"/>
      <c r="G977" s="19"/>
      <c r="H977" s="19"/>
      <c r="I977" s="19"/>
    </row>
    <row r="978" spans="1:9">
      <c r="A978" s="4"/>
      <c r="B978" s="18"/>
      <c r="C978" s="18"/>
      <c r="D978" s="4"/>
      <c r="E978" s="4"/>
      <c r="F978" s="19"/>
      <c r="G978" s="19"/>
      <c r="H978" s="19"/>
      <c r="I978" s="19"/>
    </row>
    <row r="979" spans="1:9">
      <c r="A979" s="4"/>
      <c r="B979" s="18"/>
      <c r="C979" s="18"/>
      <c r="D979" s="4"/>
      <c r="E979" s="4"/>
      <c r="F979" s="19"/>
      <c r="G979" s="19"/>
      <c r="H979" s="19"/>
      <c r="I979" s="19"/>
    </row>
    <row r="980" spans="1:9">
      <c r="A980" s="4"/>
      <c r="B980" s="18"/>
      <c r="C980" s="18"/>
      <c r="D980" s="4"/>
      <c r="E980" s="4"/>
      <c r="F980" s="19"/>
      <c r="G980" s="19"/>
      <c r="H980" s="19"/>
      <c r="I980" s="19"/>
    </row>
    <row r="981" spans="1:9">
      <c r="A981" s="4"/>
      <c r="B981" s="18"/>
      <c r="C981" s="18"/>
      <c r="D981" s="4"/>
      <c r="E981" s="4"/>
      <c r="F981" s="19"/>
      <c r="G981" s="19"/>
      <c r="H981" s="19"/>
      <c r="I981" s="19"/>
    </row>
    <row r="982" spans="1:9">
      <c r="A982" s="4"/>
      <c r="B982" s="18"/>
      <c r="C982" s="18"/>
      <c r="D982" s="4"/>
      <c r="E982" s="4"/>
      <c r="F982" s="19"/>
      <c r="G982" s="19"/>
      <c r="H982" s="19"/>
      <c r="I982" s="19"/>
    </row>
    <row r="983" spans="1:9">
      <c r="A983" s="4"/>
      <c r="B983" s="18"/>
      <c r="C983" s="18"/>
      <c r="D983" s="4"/>
      <c r="E983" s="4"/>
      <c r="F983" s="19"/>
      <c r="G983" s="19"/>
      <c r="H983" s="19"/>
      <c r="I983" s="19"/>
    </row>
    <row r="984" spans="1:9">
      <c r="A984" s="4"/>
      <c r="B984" s="18"/>
      <c r="C984" s="18"/>
      <c r="D984" s="4"/>
      <c r="E984" s="4"/>
      <c r="F984" s="19"/>
      <c r="G984" s="19"/>
      <c r="H984" s="19"/>
      <c r="I984" s="19"/>
    </row>
    <row r="985" spans="1:9">
      <c r="A985" s="4"/>
      <c r="B985" s="18"/>
      <c r="C985" s="18"/>
      <c r="D985" s="4"/>
      <c r="E985" s="4"/>
      <c r="F985" s="19"/>
      <c r="G985" s="19"/>
      <c r="H985" s="19"/>
      <c r="I985" s="19"/>
    </row>
    <row r="986" spans="1:9">
      <c r="A986" s="4"/>
      <c r="B986" s="18"/>
      <c r="C986" s="18"/>
      <c r="D986" s="4"/>
      <c r="E986" s="4"/>
      <c r="F986" s="19"/>
      <c r="G986" s="19"/>
      <c r="H986" s="19"/>
      <c r="I986" s="19"/>
    </row>
    <row r="987" spans="1:9">
      <c r="A987" s="4"/>
      <c r="B987" s="18"/>
      <c r="C987" s="18"/>
      <c r="D987" s="4"/>
      <c r="E987" s="4"/>
      <c r="F987" s="19"/>
      <c r="G987" s="19"/>
      <c r="H987" s="19"/>
      <c r="I987" s="19"/>
    </row>
    <row r="988" spans="1:9">
      <c r="A988" s="4"/>
      <c r="B988" s="18"/>
      <c r="C988" s="18"/>
      <c r="D988" s="4"/>
      <c r="E988" s="4"/>
      <c r="F988" s="19"/>
      <c r="G988" s="19"/>
      <c r="H988" s="19"/>
      <c r="I988" s="19"/>
    </row>
    <row r="989" spans="1:9">
      <c r="A989" s="4"/>
      <c r="B989" s="18"/>
      <c r="C989" s="18"/>
      <c r="D989" s="4"/>
      <c r="E989" s="4"/>
      <c r="F989" s="19"/>
      <c r="G989" s="19"/>
      <c r="H989" s="19"/>
      <c r="I989" s="19"/>
    </row>
    <row r="990" spans="1:9">
      <c r="A990" s="4"/>
      <c r="B990" s="18"/>
      <c r="C990" s="18"/>
      <c r="D990" s="4"/>
      <c r="E990" s="4"/>
      <c r="F990" s="19"/>
      <c r="G990" s="19"/>
      <c r="H990" s="19"/>
      <c r="I990" s="19"/>
    </row>
    <row r="991" spans="1:9">
      <c r="A991" s="4"/>
      <c r="B991" s="18"/>
      <c r="C991" s="18"/>
      <c r="D991" s="4"/>
      <c r="E991" s="4"/>
      <c r="F991" s="19"/>
      <c r="G991" s="19"/>
      <c r="H991" s="19"/>
      <c r="I991" s="19"/>
    </row>
    <row r="992" spans="1:9">
      <c r="A992" s="4"/>
      <c r="B992" s="18"/>
      <c r="C992" s="18"/>
      <c r="D992" s="4"/>
      <c r="E992" s="4"/>
      <c r="F992" s="19"/>
      <c r="G992" s="19"/>
      <c r="H992" s="19"/>
      <c r="I992" s="19"/>
    </row>
    <row r="993" spans="1:9">
      <c r="A993" s="4"/>
      <c r="B993" s="18"/>
      <c r="C993" s="18"/>
      <c r="D993" s="4"/>
      <c r="E993" s="4"/>
      <c r="F993" s="19"/>
      <c r="G993" s="19"/>
      <c r="H993" s="19"/>
      <c r="I993" s="19"/>
    </row>
    <row r="994" spans="1:9">
      <c r="A994" s="4"/>
      <c r="B994" s="18"/>
      <c r="C994" s="18"/>
      <c r="D994" s="4"/>
      <c r="E994" s="4"/>
      <c r="F994" s="19"/>
      <c r="G994" s="19"/>
      <c r="H994" s="19"/>
      <c r="I994" s="19"/>
    </row>
    <row r="995" spans="1:9">
      <c r="A995" s="4"/>
      <c r="B995" s="18"/>
      <c r="C995" s="18"/>
      <c r="D995" s="4"/>
      <c r="E995" s="4"/>
      <c r="F995" s="19"/>
      <c r="G995" s="19"/>
      <c r="H995" s="19"/>
      <c r="I995" s="19"/>
    </row>
    <row r="996" spans="1:9">
      <c r="A996" s="4"/>
      <c r="B996" s="18"/>
      <c r="C996" s="18"/>
      <c r="D996" s="4"/>
      <c r="E996" s="4"/>
      <c r="F996" s="19"/>
      <c r="G996" s="19"/>
      <c r="H996" s="19"/>
      <c r="I996" s="19"/>
    </row>
    <row r="997" spans="1:9">
      <c r="A997" s="4"/>
      <c r="B997" s="18"/>
      <c r="C997" s="18"/>
      <c r="D997" s="4"/>
      <c r="E997" s="4"/>
      <c r="F997" s="19"/>
      <c r="G997" s="19"/>
      <c r="H997" s="19"/>
      <c r="I997" s="19"/>
    </row>
    <row r="998" spans="1:9">
      <c r="A998" s="4"/>
      <c r="B998" s="18"/>
      <c r="C998" s="18"/>
      <c r="D998" s="4"/>
      <c r="E998" s="4"/>
      <c r="F998" s="19"/>
      <c r="G998" s="19"/>
      <c r="H998" s="19"/>
      <c r="I998" s="19"/>
    </row>
    <row r="999" spans="1:9">
      <c r="A999" s="4"/>
      <c r="B999" s="18"/>
      <c r="C999" s="18"/>
      <c r="D999" s="4"/>
      <c r="E999" s="4"/>
      <c r="F999" s="19"/>
      <c r="G999" s="19"/>
      <c r="H999" s="19"/>
      <c r="I999" s="19"/>
    </row>
    <row r="1000" spans="1:9">
      <c r="A1000" s="4"/>
      <c r="B1000" s="18"/>
      <c r="C1000" s="18"/>
      <c r="D1000" s="4"/>
      <c r="E1000" s="4"/>
      <c r="F1000" s="19"/>
      <c r="G1000" s="19"/>
      <c r="H1000" s="19"/>
      <c r="I1000" s="19"/>
    </row>
    <row r="1001" spans="1:9">
      <c r="A1001" s="4"/>
      <c r="B1001" s="18"/>
      <c r="C1001" s="18"/>
      <c r="D1001" s="4"/>
      <c r="E1001" s="4"/>
      <c r="F1001" s="19"/>
      <c r="G1001" s="19"/>
      <c r="H1001" s="19"/>
      <c r="I1001" s="19"/>
    </row>
    <row r="1002" spans="1:9">
      <c r="A1002" s="4"/>
      <c r="B1002" s="18"/>
      <c r="C1002" s="18"/>
      <c r="D1002" s="4"/>
      <c r="E1002" s="4"/>
      <c r="F1002" s="19"/>
      <c r="G1002" s="19"/>
      <c r="H1002" s="19"/>
      <c r="I1002" s="19"/>
    </row>
    <row r="1003" spans="1:9">
      <c r="A1003" s="4"/>
      <c r="B1003" s="18"/>
      <c r="C1003" s="18"/>
      <c r="D1003" s="4"/>
      <c r="E1003" s="4"/>
      <c r="F1003" s="19"/>
      <c r="G1003" s="19"/>
      <c r="H1003" s="19"/>
      <c r="I1003" s="19"/>
    </row>
    <row r="1004" spans="1:9">
      <c r="A1004" s="4"/>
      <c r="B1004" s="18"/>
      <c r="C1004" s="18"/>
      <c r="D1004" s="4"/>
      <c r="E1004" s="4"/>
      <c r="F1004" s="19"/>
      <c r="G1004" s="19"/>
      <c r="H1004" s="19"/>
      <c r="I1004" s="19"/>
    </row>
    <row r="1005" spans="1:9">
      <c r="A1005" s="4"/>
      <c r="B1005" s="18"/>
      <c r="C1005" s="18"/>
      <c r="D1005" s="4"/>
      <c r="E1005" s="4"/>
      <c r="F1005" s="19"/>
      <c r="G1005" s="19"/>
      <c r="H1005" s="19"/>
      <c r="I1005" s="19"/>
    </row>
    <row r="1006" spans="1:9">
      <c r="A1006" s="4"/>
      <c r="B1006" s="18"/>
      <c r="C1006" s="18"/>
      <c r="D1006" s="4"/>
      <c r="E1006" s="4"/>
      <c r="F1006" s="19"/>
      <c r="G1006" s="19"/>
      <c r="H1006" s="19"/>
      <c r="I1006" s="19"/>
    </row>
    <row r="1007" spans="1:9">
      <c r="A1007" s="4"/>
      <c r="B1007" s="18"/>
      <c r="C1007" s="18"/>
      <c r="D1007" s="4"/>
      <c r="E1007" s="4"/>
      <c r="F1007" s="19"/>
      <c r="G1007" s="19"/>
      <c r="H1007" s="19"/>
      <c r="I1007" s="19"/>
    </row>
    <row r="1008" spans="1:9">
      <c r="A1008" s="4"/>
      <c r="B1008" s="18"/>
      <c r="C1008" s="18"/>
      <c r="D1008" s="4"/>
      <c r="E1008" s="4"/>
      <c r="F1008" s="19"/>
      <c r="G1008" s="19"/>
      <c r="H1008" s="19"/>
      <c r="I1008" s="19"/>
    </row>
    <row r="1009" spans="1:9">
      <c r="A1009" s="4"/>
      <c r="B1009" s="18"/>
      <c r="C1009" s="18"/>
      <c r="D1009" s="4"/>
      <c r="E1009" s="4"/>
      <c r="F1009" s="19"/>
      <c r="G1009" s="19"/>
      <c r="H1009" s="19"/>
      <c r="I1009" s="19"/>
    </row>
    <row r="1010" spans="1:9">
      <c r="A1010" s="4"/>
      <c r="B1010" s="18"/>
      <c r="C1010" s="18"/>
      <c r="D1010" s="4"/>
      <c r="E1010" s="4"/>
      <c r="F1010" s="19"/>
      <c r="G1010" s="19"/>
      <c r="H1010" s="19"/>
      <c r="I1010" s="19"/>
    </row>
    <row r="1011" spans="1:9">
      <c r="A1011" s="4"/>
      <c r="B1011" s="18"/>
      <c r="C1011" s="18"/>
      <c r="D1011" s="4"/>
      <c r="E1011" s="4"/>
      <c r="F1011" s="19"/>
      <c r="G1011" s="19"/>
      <c r="H1011" s="19"/>
      <c r="I1011" s="19"/>
    </row>
    <row r="1012" spans="1:9">
      <c r="A1012" s="4"/>
      <c r="B1012" s="18"/>
      <c r="C1012" s="18"/>
      <c r="D1012" s="4"/>
      <c r="E1012" s="4"/>
      <c r="F1012" s="19"/>
      <c r="G1012" s="19"/>
      <c r="H1012" s="19"/>
      <c r="I1012" s="19"/>
    </row>
    <row r="1013" spans="1:9">
      <c r="A1013" s="4"/>
      <c r="B1013" s="18"/>
      <c r="C1013" s="18"/>
      <c r="D1013" s="4"/>
      <c r="E1013" s="4"/>
      <c r="F1013" s="19"/>
      <c r="G1013" s="19"/>
      <c r="H1013" s="19"/>
      <c r="I1013" s="19"/>
    </row>
    <row r="1014" spans="1:9">
      <c r="A1014" s="4"/>
      <c r="B1014" s="18"/>
      <c r="C1014" s="18"/>
      <c r="D1014" s="4"/>
      <c r="E1014" s="4"/>
      <c r="F1014" s="19"/>
      <c r="G1014" s="19"/>
      <c r="H1014" s="19"/>
      <c r="I1014" s="19"/>
    </row>
    <row r="1015" spans="1:9">
      <c r="A1015" s="4"/>
      <c r="B1015" s="18"/>
      <c r="C1015" s="18"/>
      <c r="D1015" s="4"/>
      <c r="E1015" s="4"/>
      <c r="F1015" s="19"/>
      <c r="G1015" s="19"/>
      <c r="H1015" s="19"/>
      <c r="I1015" s="19"/>
    </row>
    <row r="1016" spans="1:9">
      <c r="A1016" s="4"/>
      <c r="B1016" s="18"/>
      <c r="C1016" s="18"/>
      <c r="D1016" s="4"/>
      <c r="E1016" s="4"/>
      <c r="F1016" s="19"/>
      <c r="G1016" s="19"/>
      <c r="H1016" s="19"/>
      <c r="I1016" s="19"/>
    </row>
    <row r="1017" spans="1:9">
      <c r="A1017" s="4"/>
      <c r="B1017" s="18"/>
      <c r="C1017" s="18"/>
      <c r="D1017" s="4"/>
      <c r="E1017" s="4"/>
      <c r="F1017" s="19"/>
      <c r="G1017" s="19"/>
      <c r="H1017" s="19"/>
      <c r="I1017" s="19"/>
    </row>
    <row r="1018" spans="1:9">
      <c r="A1018" s="4"/>
      <c r="B1018" s="18"/>
      <c r="C1018" s="18"/>
      <c r="D1018" s="4"/>
      <c r="E1018" s="4"/>
      <c r="F1018" s="19"/>
      <c r="G1018" s="19"/>
      <c r="H1018" s="19"/>
      <c r="I1018" s="19"/>
    </row>
    <row r="1019" spans="1:9">
      <c r="A1019" s="4"/>
      <c r="B1019" s="18"/>
      <c r="C1019" s="18"/>
      <c r="D1019" s="4"/>
      <c r="E1019" s="4"/>
      <c r="F1019" s="19"/>
      <c r="G1019" s="19"/>
      <c r="H1019" s="19"/>
      <c r="I1019" s="19"/>
    </row>
    <row r="1020" spans="1:9">
      <c r="A1020" s="4"/>
      <c r="B1020" s="18"/>
      <c r="C1020" s="18"/>
      <c r="D1020" s="4"/>
      <c r="E1020" s="4"/>
      <c r="F1020" s="19"/>
      <c r="G1020" s="19"/>
      <c r="H1020" s="19"/>
      <c r="I1020" s="19"/>
    </row>
    <row r="1021" spans="1:9">
      <c r="A1021" s="4"/>
      <c r="B1021" s="18"/>
      <c r="C1021" s="18"/>
      <c r="D1021" s="4"/>
      <c r="E1021" s="4"/>
      <c r="F1021" s="19"/>
      <c r="G1021" s="19"/>
      <c r="H1021" s="19"/>
      <c r="I1021" s="19"/>
    </row>
    <row r="1022" spans="1:9">
      <c r="A1022" s="4"/>
      <c r="B1022" s="18"/>
      <c r="C1022" s="18"/>
      <c r="D1022" s="4"/>
      <c r="E1022" s="4"/>
      <c r="F1022" s="19"/>
      <c r="G1022" s="19"/>
      <c r="H1022" s="19"/>
      <c r="I1022" s="19"/>
    </row>
    <row r="1023" spans="1:9">
      <c r="A1023" s="4"/>
      <c r="B1023" s="18"/>
      <c r="C1023" s="18"/>
      <c r="D1023" s="4"/>
      <c r="E1023" s="4"/>
      <c r="F1023" s="19"/>
      <c r="G1023" s="19"/>
      <c r="H1023" s="19"/>
      <c r="I1023" s="19"/>
    </row>
    <row r="1024" spans="1:9">
      <c r="A1024" s="4"/>
      <c r="B1024" s="18"/>
      <c r="C1024" s="18"/>
      <c r="D1024" s="4"/>
      <c r="E1024" s="4"/>
      <c r="F1024" s="19"/>
      <c r="G1024" s="19"/>
      <c r="H1024" s="19"/>
      <c r="I1024" s="19"/>
    </row>
    <row r="1025" spans="1:9">
      <c r="A1025" s="4"/>
      <c r="B1025" s="18"/>
      <c r="C1025" s="18"/>
      <c r="D1025" s="4"/>
      <c r="E1025" s="4"/>
      <c r="F1025" s="19"/>
      <c r="G1025" s="19"/>
      <c r="H1025" s="19"/>
      <c r="I1025" s="19"/>
    </row>
    <row r="1026" spans="1:9">
      <c r="A1026" s="4"/>
      <c r="B1026" s="18"/>
      <c r="C1026" s="18"/>
      <c r="D1026" s="4"/>
      <c r="E1026" s="4"/>
      <c r="F1026" s="19"/>
      <c r="G1026" s="19"/>
      <c r="H1026" s="19"/>
      <c r="I1026" s="19"/>
    </row>
    <row r="1027" spans="1:9">
      <c r="A1027" s="4"/>
      <c r="B1027" s="18"/>
      <c r="C1027" s="18"/>
      <c r="D1027" s="4"/>
      <c r="E1027" s="4"/>
      <c r="F1027" s="19"/>
      <c r="G1027" s="19"/>
      <c r="H1027" s="19"/>
      <c r="I1027" s="19"/>
    </row>
    <row r="1028" spans="1:9">
      <c r="A1028" s="4"/>
      <c r="B1028" s="18"/>
      <c r="C1028" s="18"/>
      <c r="D1028" s="4"/>
      <c r="E1028" s="4"/>
      <c r="F1028" s="19"/>
      <c r="G1028" s="19"/>
      <c r="H1028" s="19"/>
      <c r="I1028" s="19"/>
    </row>
    <row r="1029" spans="1:9">
      <c r="A1029" s="4"/>
      <c r="B1029" s="18"/>
      <c r="C1029" s="18"/>
      <c r="D1029" s="4"/>
      <c r="E1029" s="4"/>
      <c r="F1029" s="19"/>
      <c r="G1029" s="19"/>
      <c r="H1029" s="19"/>
      <c r="I1029" s="19"/>
    </row>
    <row r="1030" spans="1:9">
      <c r="A1030" s="4"/>
      <c r="B1030" s="18"/>
      <c r="C1030" s="18"/>
      <c r="D1030" s="4"/>
      <c r="E1030" s="4"/>
      <c r="F1030" s="19"/>
      <c r="G1030" s="19"/>
      <c r="H1030" s="19"/>
      <c r="I1030" s="19"/>
    </row>
    <row r="1031" spans="1:9">
      <c r="A1031" s="4"/>
      <c r="B1031" s="18"/>
      <c r="C1031" s="18"/>
      <c r="D1031" s="4"/>
      <c r="E1031" s="4"/>
      <c r="F1031" s="19"/>
      <c r="G1031" s="19"/>
      <c r="H1031" s="19"/>
      <c r="I1031" s="19"/>
    </row>
    <row r="1032" spans="1:9">
      <c r="A1032" s="4"/>
      <c r="B1032" s="18"/>
      <c r="C1032" s="18"/>
      <c r="D1032" s="4"/>
      <c r="E1032" s="4"/>
      <c r="F1032" s="19"/>
      <c r="G1032" s="19"/>
      <c r="H1032" s="19"/>
      <c r="I1032" s="19"/>
    </row>
    <row r="1033" spans="1:9">
      <c r="A1033" s="4"/>
      <c r="B1033" s="18"/>
      <c r="C1033" s="18"/>
      <c r="D1033" s="4"/>
      <c r="E1033" s="4"/>
      <c r="F1033" s="19"/>
      <c r="G1033" s="19"/>
      <c r="H1033" s="19"/>
      <c r="I1033" s="19"/>
    </row>
    <row r="1034" spans="1:9">
      <c r="A1034" s="4"/>
      <c r="B1034" s="18"/>
      <c r="C1034" s="18"/>
      <c r="D1034" s="4"/>
      <c r="E1034" s="4"/>
      <c r="F1034" s="19"/>
      <c r="G1034" s="19"/>
      <c r="H1034" s="19"/>
      <c r="I1034" s="19"/>
    </row>
    <row r="1035" spans="1:9">
      <c r="A1035" s="4"/>
      <c r="B1035" s="18"/>
      <c r="C1035" s="18"/>
      <c r="D1035" s="4"/>
      <c r="E1035" s="4"/>
      <c r="F1035" s="19"/>
      <c r="G1035" s="19"/>
      <c r="H1035" s="19"/>
      <c r="I1035" s="19"/>
    </row>
    <row r="1036" spans="1:9">
      <c r="A1036" s="4"/>
      <c r="B1036" s="18"/>
      <c r="C1036" s="18"/>
      <c r="D1036" s="4"/>
      <c r="E1036" s="4"/>
      <c r="F1036" s="19"/>
      <c r="G1036" s="19"/>
      <c r="H1036" s="19"/>
      <c r="I1036" s="19"/>
    </row>
    <row r="1037" spans="1:9">
      <c r="A1037" s="4"/>
      <c r="B1037" s="18"/>
      <c r="C1037" s="18"/>
      <c r="D1037" s="4"/>
      <c r="E1037" s="4"/>
      <c r="F1037" s="19"/>
      <c r="G1037" s="19"/>
      <c r="H1037" s="19"/>
      <c r="I1037" s="19"/>
    </row>
    <row r="1038" spans="1:9">
      <c r="A1038" s="4"/>
      <c r="B1038" s="18"/>
      <c r="C1038" s="18"/>
      <c r="D1038" s="4"/>
      <c r="E1038" s="4"/>
      <c r="F1038" s="19"/>
      <c r="G1038" s="19"/>
      <c r="H1038" s="19"/>
      <c r="I1038" s="19"/>
    </row>
    <row r="1039" spans="1:9">
      <c r="A1039" s="4"/>
      <c r="B1039" s="18"/>
      <c r="C1039" s="18"/>
      <c r="D1039" s="4"/>
      <c r="E1039" s="4"/>
      <c r="F1039" s="19"/>
      <c r="G1039" s="19"/>
      <c r="H1039" s="19"/>
      <c r="I1039" s="19"/>
    </row>
    <row r="1040" spans="1:9">
      <c r="A1040" s="4"/>
      <c r="B1040" s="18"/>
      <c r="C1040" s="18"/>
      <c r="D1040" s="4"/>
      <c r="E1040" s="4"/>
      <c r="F1040" s="19"/>
      <c r="G1040" s="19"/>
      <c r="H1040" s="19"/>
      <c r="I1040" s="19"/>
    </row>
    <row r="1041" spans="1:9">
      <c r="A1041" s="4"/>
      <c r="B1041" s="18"/>
      <c r="C1041" s="18"/>
      <c r="D1041" s="4"/>
      <c r="E1041" s="4"/>
      <c r="F1041" s="19"/>
      <c r="G1041" s="19"/>
      <c r="H1041" s="19"/>
      <c r="I1041" s="19"/>
    </row>
    <row r="1042" spans="1:9">
      <c r="A1042" s="4"/>
      <c r="B1042" s="18"/>
      <c r="C1042" s="18"/>
      <c r="D1042" s="4"/>
      <c r="E1042" s="4"/>
      <c r="F1042" s="19"/>
      <c r="G1042" s="19"/>
      <c r="H1042" s="19"/>
      <c r="I1042" s="19"/>
    </row>
    <row r="1043" spans="1:9">
      <c r="A1043" s="4"/>
      <c r="B1043" s="18"/>
      <c r="C1043" s="18"/>
      <c r="D1043" s="4"/>
      <c r="E1043" s="4"/>
      <c r="F1043" s="19"/>
      <c r="G1043" s="19"/>
      <c r="H1043" s="19"/>
      <c r="I1043" s="19"/>
    </row>
    <row r="1044" spans="1:9">
      <c r="A1044" s="4"/>
      <c r="B1044" s="18"/>
      <c r="C1044" s="18"/>
      <c r="D1044" s="4"/>
      <c r="E1044" s="4"/>
      <c r="F1044" s="19"/>
      <c r="G1044" s="19"/>
      <c r="H1044" s="19"/>
      <c r="I1044" s="19"/>
    </row>
    <row r="1045" spans="1:9">
      <c r="A1045" s="4"/>
      <c r="B1045" s="18"/>
      <c r="C1045" s="18"/>
      <c r="D1045" s="4"/>
      <c r="E1045" s="4"/>
      <c r="F1045" s="19"/>
      <c r="G1045" s="19"/>
      <c r="H1045" s="19"/>
      <c r="I1045" s="19"/>
    </row>
    <row r="1046" spans="1:9">
      <c r="A1046" s="4"/>
      <c r="B1046" s="18"/>
      <c r="C1046" s="18"/>
      <c r="D1046" s="4"/>
      <c r="E1046" s="4"/>
      <c r="F1046" s="19"/>
      <c r="G1046" s="19"/>
      <c r="H1046" s="19"/>
      <c r="I1046" s="19"/>
    </row>
    <row r="1047" spans="1:9">
      <c r="A1047" s="4"/>
      <c r="B1047" s="18"/>
      <c r="C1047" s="18"/>
      <c r="D1047" s="4"/>
      <c r="E1047" s="4"/>
      <c r="F1047" s="19"/>
      <c r="G1047" s="19"/>
      <c r="H1047" s="19"/>
      <c r="I1047" s="19"/>
    </row>
    <row r="1048" spans="1:9">
      <c r="A1048" s="4"/>
      <c r="B1048" s="18"/>
      <c r="C1048" s="18"/>
      <c r="D1048" s="4"/>
      <c r="E1048" s="4"/>
      <c r="F1048" s="19"/>
      <c r="G1048" s="19"/>
      <c r="H1048" s="19"/>
      <c r="I1048" s="19"/>
    </row>
    <row r="1049" spans="1:9">
      <c r="A1049" s="4"/>
      <c r="B1049" s="18"/>
      <c r="C1049" s="18"/>
      <c r="D1049" s="4"/>
      <c r="E1049" s="4"/>
      <c r="F1049" s="19"/>
      <c r="G1049" s="19"/>
      <c r="H1049" s="19"/>
      <c r="I1049" s="19"/>
    </row>
    <row r="1050" spans="1:9">
      <c r="A1050" s="4"/>
      <c r="B1050" s="18"/>
      <c r="C1050" s="18"/>
      <c r="D1050" s="4"/>
      <c r="E1050" s="4"/>
      <c r="F1050" s="19"/>
      <c r="G1050" s="19"/>
      <c r="H1050" s="19"/>
      <c r="I1050" s="19"/>
    </row>
    <row r="1051" spans="1:9">
      <c r="A1051" s="4"/>
      <c r="B1051" s="18"/>
      <c r="C1051" s="18"/>
      <c r="D1051" s="4"/>
      <c r="E1051" s="4"/>
      <c r="F1051" s="19"/>
      <c r="G1051" s="19"/>
      <c r="H1051" s="19"/>
      <c r="I1051" s="19"/>
    </row>
    <row r="1052" spans="1:9">
      <c r="A1052" s="4"/>
      <c r="B1052" s="18"/>
      <c r="C1052" s="18"/>
      <c r="D1052" s="4"/>
      <c r="E1052" s="4"/>
      <c r="F1052" s="19"/>
      <c r="G1052" s="19"/>
      <c r="H1052" s="19"/>
      <c r="I1052" s="19"/>
    </row>
    <row r="1053" spans="1:9">
      <c r="A1053" s="4"/>
      <c r="B1053" s="18"/>
      <c r="C1053" s="18"/>
      <c r="D1053" s="4"/>
      <c r="E1053" s="4"/>
      <c r="F1053" s="19"/>
      <c r="G1053" s="19"/>
      <c r="H1053" s="19"/>
      <c r="I1053" s="19"/>
    </row>
    <row r="1054" spans="1:9">
      <c r="A1054" s="4"/>
      <c r="B1054" s="18"/>
      <c r="C1054" s="18"/>
      <c r="D1054" s="4"/>
      <c r="E1054" s="4"/>
      <c r="F1054" s="19"/>
      <c r="G1054" s="19"/>
      <c r="H1054" s="19"/>
      <c r="I1054" s="19"/>
    </row>
    <row r="1055" spans="1:9">
      <c r="A1055" s="4"/>
      <c r="B1055" s="18"/>
      <c r="C1055" s="18"/>
      <c r="D1055" s="4"/>
      <c r="E1055" s="4"/>
      <c r="F1055" s="19"/>
      <c r="G1055" s="19"/>
      <c r="H1055" s="19"/>
      <c r="I1055" s="19"/>
    </row>
    <row r="1056" spans="1:9">
      <c r="A1056" s="4"/>
      <c r="B1056" s="18"/>
      <c r="C1056" s="18"/>
      <c r="D1056" s="4"/>
      <c r="E1056" s="4"/>
      <c r="F1056" s="19"/>
      <c r="G1056" s="19"/>
      <c r="H1056" s="19"/>
      <c r="I1056" s="19"/>
    </row>
    <row r="1057" spans="1:9">
      <c r="A1057" s="4"/>
      <c r="B1057" s="18"/>
      <c r="C1057" s="18"/>
      <c r="D1057" s="4"/>
      <c r="E1057" s="4"/>
      <c r="F1057" s="19"/>
      <c r="G1057" s="19"/>
      <c r="H1057" s="19"/>
      <c r="I1057" s="19"/>
    </row>
    <row r="1058" spans="1:9">
      <c r="A1058" s="4"/>
      <c r="B1058" s="18"/>
      <c r="C1058" s="18"/>
      <c r="D1058" s="4"/>
      <c r="E1058" s="4"/>
      <c r="F1058" s="19"/>
      <c r="G1058" s="19"/>
      <c r="H1058" s="19"/>
      <c r="I1058" s="19"/>
    </row>
    <row r="1059" spans="1:9">
      <c r="A1059" s="4"/>
      <c r="B1059" s="18"/>
      <c r="C1059" s="18"/>
      <c r="D1059" s="4"/>
      <c r="E1059" s="4"/>
      <c r="F1059" s="19"/>
      <c r="G1059" s="19"/>
      <c r="H1059" s="19"/>
      <c r="I1059" s="19"/>
    </row>
    <row r="1060" spans="1:9">
      <c r="A1060" s="4"/>
      <c r="B1060" s="18"/>
      <c r="C1060" s="18"/>
      <c r="D1060" s="4"/>
      <c r="E1060" s="4"/>
      <c r="F1060" s="19"/>
      <c r="G1060" s="19"/>
      <c r="H1060" s="19"/>
      <c r="I1060" s="19"/>
    </row>
    <row r="1061" spans="1:9">
      <c r="A1061" s="4"/>
      <c r="B1061" s="18"/>
      <c r="C1061" s="18"/>
      <c r="D1061" s="4"/>
      <c r="E1061" s="4"/>
      <c r="F1061" s="19"/>
      <c r="G1061" s="19"/>
      <c r="H1061" s="19"/>
      <c r="I1061" s="19"/>
    </row>
    <row r="1062" spans="1:9">
      <c r="A1062" s="4"/>
      <c r="B1062" s="18"/>
      <c r="C1062" s="18"/>
      <c r="D1062" s="4"/>
      <c r="E1062" s="4"/>
      <c r="F1062" s="19"/>
      <c r="G1062" s="19"/>
      <c r="H1062" s="19"/>
      <c r="I1062" s="19"/>
    </row>
    <row r="1063" spans="1:9">
      <c r="A1063" s="4"/>
      <c r="B1063" s="18"/>
      <c r="C1063" s="18"/>
      <c r="D1063" s="4"/>
      <c r="E1063" s="4"/>
      <c r="F1063" s="19"/>
      <c r="G1063" s="19"/>
      <c r="H1063" s="19"/>
      <c r="I1063" s="19"/>
    </row>
    <row r="1064" spans="1:9">
      <c r="A1064" s="4"/>
      <c r="B1064" s="18"/>
      <c r="C1064" s="18"/>
      <c r="D1064" s="4"/>
      <c r="E1064" s="4"/>
      <c r="F1064" s="19"/>
      <c r="G1064" s="19"/>
      <c r="H1064" s="19"/>
      <c r="I1064" s="19"/>
    </row>
    <row r="1065" spans="1:9">
      <c r="A1065" s="4"/>
      <c r="B1065" s="18"/>
      <c r="C1065" s="18"/>
      <c r="D1065" s="4"/>
      <c r="E1065" s="4"/>
      <c r="F1065" s="19"/>
      <c r="G1065" s="19"/>
      <c r="H1065" s="19"/>
      <c r="I1065" s="19"/>
    </row>
    <row r="1066" spans="1:9">
      <c r="A1066" s="4"/>
      <c r="B1066" s="18"/>
      <c r="C1066" s="18"/>
      <c r="D1066" s="4"/>
      <c r="E1066" s="4"/>
      <c r="F1066" s="19"/>
      <c r="G1066" s="19"/>
      <c r="H1066" s="19"/>
      <c r="I1066" s="19"/>
    </row>
    <row r="1067" spans="1:9">
      <c r="A1067" s="4"/>
      <c r="B1067" s="18"/>
      <c r="C1067" s="18"/>
      <c r="D1067" s="4"/>
      <c r="E1067" s="4"/>
      <c r="F1067" s="19"/>
      <c r="G1067" s="19"/>
      <c r="H1067" s="19"/>
      <c r="I1067" s="19"/>
    </row>
    <row r="1068" spans="1:9">
      <c r="A1068" s="4"/>
      <c r="B1068" s="18"/>
      <c r="C1068" s="18"/>
      <c r="D1068" s="4"/>
      <c r="E1068" s="4"/>
      <c r="F1068" s="19"/>
      <c r="G1068" s="19"/>
      <c r="H1068" s="19"/>
      <c r="I1068" s="19"/>
    </row>
    <row r="1069" spans="1:9">
      <c r="A1069" s="4"/>
      <c r="B1069" s="18"/>
      <c r="C1069" s="18"/>
      <c r="D1069" s="4"/>
      <c r="E1069" s="4"/>
      <c r="F1069" s="19"/>
      <c r="G1069" s="19"/>
      <c r="H1069" s="19"/>
      <c r="I1069" s="19"/>
    </row>
    <row r="1070" spans="1:9">
      <c r="A1070" s="4"/>
      <c r="B1070" s="18"/>
      <c r="C1070" s="18"/>
      <c r="D1070" s="4"/>
      <c r="E1070" s="4"/>
      <c r="F1070" s="19"/>
      <c r="G1070" s="19"/>
      <c r="H1070" s="19"/>
      <c r="I1070" s="19"/>
    </row>
    <row r="1071" spans="1:9">
      <c r="A1071" s="4"/>
      <c r="B1071" s="18"/>
      <c r="C1071" s="18"/>
      <c r="D1071" s="4"/>
      <c r="E1071" s="4"/>
      <c r="F1071" s="19"/>
      <c r="G1071" s="19"/>
      <c r="H1071" s="19"/>
      <c r="I1071" s="19"/>
    </row>
    <row r="1072" spans="1:9">
      <c r="A1072" s="4"/>
      <c r="B1072" s="18"/>
      <c r="C1072" s="18"/>
      <c r="D1072" s="4"/>
      <c r="E1072" s="4"/>
      <c r="F1072" s="19"/>
      <c r="G1072" s="19"/>
      <c r="H1072" s="19"/>
      <c r="I1072" s="19"/>
    </row>
    <row r="1073" spans="1:9">
      <c r="A1073" s="4"/>
      <c r="B1073" s="18"/>
      <c r="C1073" s="18"/>
      <c r="D1073" s="4"/>
      <c r="E1073" s="4"/>
      <c r="F1073" s="19"/>
      <c r="G1073" s="19"/>
      <c r="H1073" s="19"/>
      <c r="I1073" s="19"/>
    </row>
    <row r="1074" spans="1:9">
      <c r="A1074" s="4"/>
      <c r="B1074" s="18"/>
      <c r="C1074" s="18"/>
      <c r="D1074" s="4"/>
      <c r="E1074" s="4"/>
      <c r="F1074" s="19"/>
      <c r="G1074" s="19"/>
      <c r="H1074" s="19"/>
      <c r="I1074" s="19"/>
    </row>
    <row r="1075" spans="1:9">
      <c r="A1075" s="4"/>
      <c r="B1075" s="18"/>
      <c r="C1075" s="18"/>
      <c r="D1075" s="4"/>
      <c r="E1075" s="4"/>
      <c r="F1075" s="19"/>
      <c r="G1075" s="19"/>
      <c r="H1075" s="19"/>
      <c r="I1075" s="19"/>
    </row>
    <row r="1076" spans="1:9">
      <c r="A1076" s="4"/>
      <c r="B1076" s="18"/>
      <c r="C1076" s="18"/>
      <c r="D1076" s="4"/>
      <c r="E1076" s="4"/>
      <c r="F1076" s="19"/>
      <c r="G1076" s="19"/>
      <c r="H1076" s="19"/>
      <c r="I1076" s="19"/>
    </row>
    <row r="1077" spans="1:9">
      <c r="A1077" s="4"/>
      <c r="B1077" s="18"/>
      <c r="C1077" s="18"/>
      <c r="D1077" s="4"/>
      <c r="E1077" s="4"/>
      <c r="F1077" s="19"/>
      <c r="G1077" s="19"/>
      <c r="H1077" s="19"/>
      <c r="I1077" s="19"/>
    </row>
    <row r="1078" spans="1:9">
      <c r="A1078" s="4"/>
      <c r="B1078" s="18"/>
      <c r="C1078" s="18"/>
      <c r="D1078" s="4"/>
      <c r="E1078" s="4"/>
      <c r="F1078" s="19"/>
      <c r="G1078" s="19"/>
      <c r="H1078" s="19"/>
      <c r="I1078" s="19"/>
    </row>
    <row r="1079" spans="1:9">
      <c r="A1079" s="4"/>
      <c r="B1079" s="18"/>
      <c r="C1079" s="18"/>
      <c r="D1079" s="4"/>
      <c r="E1079" s="4"/>
      <c r="F1079" s="19"/>
      <c r="G1079" s="19"/>
      <c r="H1079" s="19"/>
      <c r="I1079" s="19"/>
    </row>
    <row r="1080" spans="1:9">
      <c r="A1080" s="4"/>
      <c r="B1080" s="18"/>
      <c r="C1080" s="18"/>
      <c r="D1080" s="4"/>
      <c r="E1080" s="4"/>
      <c r="F1080" s="19"/>
      <c r="G1080" s="19"/>
      <c r="H1080" s="19"/>
      <c r="I1080" s="19"/>
    </row>
    <row r="1081" spans="1:9">
      <c r="A1081" s="4"/>
      <c r="B1081" s="18"/>
      <c r="C1081" s="18"/>
      <c r="D1081" s="4"/>
      <c r="E1081" s="4"/>
      <c r="F1081" s="19"/>
      <c r="G1081" s="19"/>
      <c r="H1081" s="19"/>
      <c r="I1081" s="19"/>
    </row>
    <row r="1082" spans="1:9">
      <c r="A1082" s="4"/>
      <c r="B1082" s="18"/>
      <c r="C1082" s="18"/>
      <c r="D1082" s="4"/>
      <c r="E1082" s="4"/>
      <c r="F1082" s="19"/>
      <c r="G1082" s="19"/>
      <c r="H1082" s="19"/>
      <c r="I1082" s="19"/>
    </row>
    <row r="1083" spans="1:9">
      <c r="A1083" s="4"/>
      <c r="B1083" s="18"/>
      <c r="C1083" s="18"/>
      <c r="D1083" s="4"/>
      <c r="E1083" s="4"/>
      <c r="F1083" s="19"/>
      <c r="G1083" s="19"/>
      <c r="H1083" s="19"/>
      <c r="I1083" s="19"/>
    </row>
    <row r="1084" spans="1:9">
      <c r="A1084" s="4"/>
      <c r="B1084" s="18"/>
      <c r="C1084" s="18"/>
      <c r="D1084" s="4"/>
      <c r="E1084" s="4"/>
      <c r="F1084" s="19"/>
      <c r="G1084" s="19"/>
      <c r="H1084" s="19"/>
      <c r="I1084" s="19"/>
    </row>
    <row r="1085" spans="1:9">
      <c r="A1085" s="4"/>
      <c r="B1085" s="18"/>
      <c r="C1085" s="18"/>
      <c r="D1085" s="4"/>
      <c r="E1085" s="4"/>
      <c r="F1085" s="19"/>
      <c r="G1085" s="19"/>
      <c r="H1085" s="19"/>
      <c r="I1085" s="19"/>
    </row>
    <row r="1086" spans="1:9">
      <c r="A1086" s="4"/>
      <c r="B1086" s="18"/>
      <c r="C1086" s="18"/>
      <c r="D1086" s="4"/>
      <c r="E1086" s="4"/>
      <c r="F1086" s="19"/>
      <c r="G1086" s="19"/>
      <c r="H1086" s="19"/>
      <c r="I1086" s="19"/>
    </row>
    <row r="1087" spans="1:9">
      <c r="A1087" s="4"/>
      <c r="B1087" s="18"/>
      <c r="C1087" s="18"/>
      <c r="D1087" s="4"/>
      <c r="E1087" s="4"/>
      <c r="F1087" s="19"/>
      <c r="G1087" s="19"/>
      <c r="H1087" s="19"/>
      <c r="I1087" s="19"/>
    </row>
    <row r="1088" spans="1:9">
      <c r="A1088" s="4"/>
      <c r="B1088" s="18"/>
      <c r="C1088" s="18"/>
      <c r="D1088" s="4"/>
      <c r="E1088" s="4"/>
      <c r="F1088" s="19"/>
      <c r="G1088" s="19"/>
      <c r="H1088" s="19"/>
      <c r="I1088" s="19"/>
    </row>
    <row r="1089" spans="1:9">
      <c r="A1089" s="4"/>
      <c r="B1089" s="18"/>
      <c r="C1089" s="18"/>
      <c r="D1089" s="4"/>
      <c r="E1089" s="4"/>
      <c r="F1089" s="19"/>
      <c r="G1089" s="19"/>
      <c r="H1089" s="19"/>
      <c r="I1089" s="19"/>
    </row>
    <row r="1090" spans="1:9">
      <c r="A1090" s="4"/>
      <c r="B1090" s="18"/>
      <c r="C1090" s="18"/>
      <c r="D1090" s="4"/>
      <c r="E1090" s="4"/>
      <c r="F1090" s="19"/>
      <c r="G1090" s="19"/>
      <c r="H1090" s="19"/>
      <c r="I1090" s="19"/>
    </row>
    <row r="1091" spans="1:9">
      <c r="A1091" s="4"/>
      <c r="B1091" s="18"/>
      <c r="C1091" s="18"/>
      <c r="D1091" s="4"/>
      <c r="E1091" s="4"/>
      <c r="F1091" s="19"/>
      <c r="G1091" s="19"/>
      <c r="H1091" s="19"/>
      <c r="I1091" s="19"/>
    </row>
    <row r="1092" spans="1:9">
      <c r="A1092" s="4"/>
      <c r="B1092" s="18"/>
      <c r="C1092" s="18"/>
      <c r="D1092" s="4"/>
      <c r="E1092" s="4"/>
      <c r="F1092" s="19"/>
      <c r="G1092" s="19"/>
      <c r="H1092" s="19"/>
      <c r="I1092" s="19"/>
    </row>
    <row r="1093" spans="1:9">
      <c r="A1093" s="4"/>
      <c r="B1093" s="18"/>
      <c r="C1093" s="18"/>
      <c r="D1093" s="4"/>
      <c r="E1093" s="4"/>
      <c r="F1093" s="19"/>
      <c r="G1093" s="19"/>
      <c r="H1093" s="19"/>
      <c r="I1093" s="19"/>
    </row>
    <row r="1094" spans="1:9">
      <c r="A1094" s="4"/>
      <c r="B1094" s="18"/>
      <c r="C1094" s="18"/>
      <c r="D1094" s="4"/>
      <c r="E1094" s="4"/>
      <c r="F1094" s="19"/>
      <c r="G1094" s="19"/>
      <c r="H1094" s="19"/>
      <c r="I1094" s="19"/>
    </row>
    <row r="1095" spans="1:9">
      <c r="A1095" s="4"/>
      <c r="B1095" s="18"/>
      <c r="C1095" s="18"/>
      <c r="D1095" s="4"/>
      <c r="E1095" s="4"/>
      <c r="F1095" s="19"/>
      <c r="G1095" s="19"/>
      <c r="H1095" s="19"/>
      <c r="I1095" s="19"/>
    </row>
    <row r="1096" spans="1:9">
      <c r="A1096" s="4"/>
      <c r="B1096" s="18"/>
      <c r="C1096" s="18"/>
      <c r="D1096" s="4"/>
      <c r="E1096" s="4"/>
      <c r="F1096" s="19"/>
      <c r="G1096" s="19"/>
      <c r="H1096" s="19"/>
      <c r="I1096" s="19"/>
    </row>
    <row r="1097" spans="1:9">
      <c r="A1097" s="4"/>
      <c r="B1097" s="18"/>
      <c r="C1097" s="18"/>
      <c r="D1097" s="4"/>
      <c r="E1097" s="4"/>
      <c r="F1097" s="19"/>
      <c r="G1097" s="19"/>
      <c r="H1097" s="19"/>
      <c r="I1097" s="19"/>
    </row>
    <row r="1098" spans="1:9">
      <c r="A1098" s="4"/>
      <c r="B1098" s="18"/>
      <c r="C1098" s="18"/>
      <c r="D1098" s="4"/>
      <c r="E1098" s="4"/>
      <c r="F1098" s="19"/>
      <c r="G1098" s="19"/>
      <c r="H1098" s="19"/>
      <c r="I1098" s="19"/>
    </row>
    <row r="1099" spans="1:9">
      <c r="A1099" s="4"/>
      <c r="B1099" s="18"/>
      <c r="C1099" s="18"/>
      <c r="D1099" s="4"/>
      <c r="E1099" s="4"/>
      <c r="F1099" s="19"/>
      <c r="G1099" s="19"/>
      <c r="H1099" s="19"/>
      <c r="I1099" s="19"/>
    </row>
    <row r="1100" spans="1:9">
      <c r="A1100" s="4"/>
      <c r="B1100" s="18"/>
      <c r="C1100" s="18"/>
      <c r="D1100" s="4"/>
      <c r="E1100" s="4"/>
      <c r="F1100" s="19"/>
      <c r="G1100" s="19"/>
      <c r="H1100" s="19"/>
      <c r="I1100" s="19"/>
    </row>
    <row r="1101" spans="1:9">
      <c r="A1101" s="4"/>
      <c r="B1101" s="18"/>
      <c r="C1101" s="18"/>
      <c r="D1101" s="4"/>
      <c r="E1101" s="4"/>
      <c r="F1101" s="19"/>
      <c r="G1101" s="19"/>
      <c r="H1101" s="19"/>
      <c r="I1101" s="19"/>
    </row>
    <row r="1102" spans="1:9">
      <c r="A1102" s="4"/>
      <c r="B1102" s="18"/>
      <c r="C1102" s="18"/>
      <c r="D1102" s="4"/>
      <c r="E1102" s="4"/>
      <c r="F1102" s="19"/>
      <c r="G1102" s="19"/>
      <c r="H1102" s="19"/>
      <c r="I1102" s="19"/>
    </row>
    <row r="1103" spans="1:9">
      <c r="A1103" s="4"/>
      <c r="B1103" s="18"/>
      <c r="C1103" s="18"/>
      <c r="D1103" s="4"/>
      <c r="E1103" s="4"/>
      <c r="F1103" s="19"/>
      <c r="G1103" s="19"/>
      <c r="H1103" s="19"/>
      <c r="I1103" s="19"/>
    </row>
    <row r="1104" spans="1:9">
      <c r="A1104" s="4"/>
      <c r="B1104" s="18"/>
      <c r="C1104" s="18"/>
      <c r="D1104" s="4"/>
      <c r="E1104" s="4"/>
      <c r="F1104" s="19"/>
      <c r="G1104" s="19"/>
      <c r="H1104" s="19"/>
      <c r="I1104" s="19"/>
    </row>
    <row r="1105" spans="1:9">
      <c r="A1105" s="4"/>
      <c r="B1105" s="18"/>
      <c r="C1105" s="18"/>
      <c r="D1105" s="4"/>
      <c r="E1105" s="4"/>
      <c r="F1105" s="19"/>
      <c r="G1105" s="19"/>
      <c r="H1105" s="19"/>
      <c r="I1105" s="19"/>
    </row>
    <row r="1106" spans="1:9">
      <c r="A1106" s="4"/>
      <c r="B1106" s="18"/>
      <c r="C1106" s="18"/>
      <c r="D1106" s="4"/>
      <c r="E1106" s="4"/>
      <c r="F1106" s="19"/>
      <c r="G1106" s="19"/>
      <c r="H1106" s="19"/>
      <c r="I1106" s="19"/>
    </row>
    <row r="1107" spans="1:9">
      <c r="A1107" s="4"/>
      <c r="B1107" s="18"/>
      <c r="C1107" s="18"/>
      <c r="D1107" s="4"/>
      <c r="E1107" s="4"/>
      <c r="F1107" s="19"/>
      <c r="G1107" s="19"/>
      <c r="H1107" s="19"/>
      <c r="I1107" s="19"/>
    </row>
    <row r="1108" spans="1:9">
      <c r="A1108" s="4"/>
      <c r="B1108" s="18"/>
      <c r="C1108" s="18"/>
      <c r="D1108" s="4"/>
      <c r="E1108" s="4"/>
      <c r="F1108" s="19"/>
      <c r="G1108" s="19"/>
      <c r="H1108" s="19"/>
      <c r="I1108" s="19"/>
    </row>
    <row r="1109" spans="1:9">
      <c r="A1109" s="4"/>
      <c r="B1109" s="18"/>
      <c r="C1109" s="18"/>
      <c r="D1109" s="4"/>
      <c r="E1109" s="4"/>
      <c r="F1109" s="19"/>
      <c r="G1109" s="19"/>
      <c r="H1109" s="19"/>
      <c r="I1109" s="19"/>
    </row>
    <row r="1110" spans="1:9">
      <c r="A1110" s="4"/>
      <c r="B1110" s="18"/>
      <c r="C1110" s="18"/>
      <c r="D1110" s="4"/>
      <c r="E1110" s="4"/>
      <c r="F1110" s="19"/>
      <c r="G1110" s="19"/>
      <c r="H1110" s="19"/>
      <c r="I1110" s="19"/>
    </row>
    <row r="1111" spans="1:9">
      <c r="A1111" s="4"/>
      <c r="B1111" s="18"/>
      <c r="C1111" s="18"/>
      <c r="D1111" s="4"/>
      <c r="E1111" s="4"/>
      <c r="F1111" s="19"/>
      <c r="G1111" s="19"/>
      <c r="H1111" s="19"/>
      <c r="I1111" s="19"/>
    </row>
    <row r="1112" spans="1:9">
      <c r="A1112" s="4"/>
      <c r="B1112" s="18"/>
      <c r="C1112" s="18"/>
      <c r="D1112" s="4"/>
      <c r="E1112" s="4"/>
      <c r="F1112" s="19"/>
      <c r="G1112" s="19"/>
      <c r="H1112" s="19"/>
      <c r="I1112" s="19"/>
    </row>
    <row r="1113" spans="1:9">
      <c r="A1113" s="4"/>
      <c r="B1113" s="18"/>
      <c r="C1113" s="18"/>
      <c r="D1113" s="4"/>
      <c r="E1113" s="4"/>
      <c r="F1113" s="19"/>
      <c r="G1113" s="19"/>
      <c r="H1113" s="19"/>
      <c r="I1113" s="19"/>
    </row>
    <row r="1114" spans="1:9">
      <c r="A1114" s="4"/>
      <c r="B1114" s="18"/>
      <c r="C1114" s="18"/>
      <c r="D1114" s="4"/>
      <c r="E1114" s="4"/>
      <c r="F1114" s="19"/>
      <c r="G1114" s="19"/>
      <c r="H1114" s="19"/>
      <c r="I1114" s="19"/>
    </row>
    <row r="1115" spans="1:9">
      <c r="A1115" s="4"/>
      <c r="B1115" s="18"/>
      <c r="C1115" s="18"/>
      <c r="D1115" s="4"/>
      <c r="E1115" s="4"/>
      <c r="F1115" s="19"/>
      <c r="G1115" s="19"/>
      <c r="H1115" s="19"/>
      <c r="I1115" s="19"/>
    </row>
    <row r="1116" spans="1:9">
      <c r="A1116" s="4"/>
      <c r="B1116" s="18"/>
      <c r="C1116" s="18"/>
      <c r="D1116" s="4"/>
      <c r="E1116" s="4"/>
      <c r="F1116" s="19"/>
      <c r="G1116" s="19"/>
      <c r="H1116" s="19"/>
      <c r="I1116" s="19"/>
    </row>
    <row r="1117" spans="1:9">
      <c r="A1117" s="4"/>
      <c r="B1117" s="18"/>
      <c r="C1117" s="18"/>
      <c r="D1117" s="4"/>
      <c r="E1117" s="4"/>
      <c r="F1117" s="19"/>
      <c r="G1117" s="19"/>
      <c r="H1117" s="19"/>
      <c r="I1117" s="19"/>
    </row>
    <row r="1118" spans="1:9">
      <c r="A1118" s="4"/>
      <c r="B1118" s="18"/>
      <c r="C1118" s="18"/>
      <c r="D1118" s="4"/>
      <c r="E1118" s="4"/>
      <c r="F1118" s="19"/>
      <c r="G1118" s="19"/>
      <c r="H1118" s="19"/>
      <c r="I1118" s="19"/>
    </row>
    <row r="1119" spans="1:9">
      <c r="A1119" s="4"/>
      <c r="B1119" s="18"/>
      <c r="C1119" s="18"/>
      <c r="D1119" s="4"/>
      <c r="E1119" s="4"/>
      <c r="F1119" s="19"/>
      <c r="G1119" s="19"/>
      <c r="H1119" s="19"/>
      <c r="I1119" s="19"/>
    </row>
    <row r="1120" spans="1:9">
      <c r="A1120" s="4"/>
      <c r="B1120" s="18"/>
      <c r="C1120" s="18"/>
      <c r="D1120" s="4"/>
      <c r="E1120" s="4"/>
      <c r="F1120" s="19"/>
      <c r="G1120" s="19"/>
      <c r="H1120" s="19"/>
      <c r="I1120" s="19"/>
    </row>
    <row r="1121" spans="1:9">
      <c r="A1121" s="4"/>
      <c r="B1121" s="18"/>
      <c r="C1121" s="18"/>
      <c r="D1121" s="4"/>
      <c r="E1121" s="4"/>
      <c r="F1121" s="19"/>
      <c r="G1121" s="19"/>
      <c r="H1121" s="19"/>
      <c r="I1121" s="19"/>
    </row>
    <row r="1122" spans="1:9">
      <c r="A1122" s="4"/>
      <c r="B1122" s="18"/>
      <c r="C1122" s="18"/>
      <c r="D1122" s="4"/>
      <c r="E1122" s="4"/>
      <c r="F1122" s="19"/>
      <c r="G1122" s="19"/>
      <c r="H1122" s="19"/>
      <c r="I1122" s="19"/>
    </row>
    <row r="1123" spans="1:9">
      <c r="A1123" s="4"/>
      <c r="B1123" s="18"/>
      <c r="C1123" s="18"/>
      <c r="D1123" s="4"/>
      <c r="E1123" s="4"/>
      <c r="F1123" s="19"/>
      <c r="G1123" s="19"/>
      <c r="H1123" s="19"/>
      <c r="I1123" s="19"/>
    </row>
    <row r="1124" spans="1:9">
      <c r="A1124" s="4"/>
      <c r="B1124" s="18"/>
      <c r="C1124" s="18"/>
      <c r="D1124" s="4"/>
      <c r="E1124" s="4"/>
      <c r="F1124" s="19"/>
      <c r="G1124" s="19"/>
      <c r="H1124" s="19"/>
      <c r="I1124" s="19"/>
    </row>
    <row r="1125" spans="1:9">
      <c r="A1125" s="4"/>
      <c r="B1125" s="18"/>
      <c r="C1125" s="18"/>
      <c r="D1125" s="4"/>
      <c r="E1125" s="4"/>
      <c r="F1125" s="19"/>
      <c r="G1125" s="19"/>
      <c r="H1125" s="19"/>
      <c r="I1125" s="19"/>
    </row>
    <row r="1126" spans="1:9">
      <c r="A1126" s="4"/>
      <c r="B1126" s="18"/>
      <c r="C1126" s="18"/>
      <c r="D1126" s="4"/>
      <c r="E1126" s="4"/>
      <c r="F1126" s="19"/>
      <c r="G1126" s="19"/>
      <c r="H1126" s="19"/>
      <c r="I1126" s="19"/>
    </row>
    <row r="1127" spans="1:9">
      <c r="A1127" s="4"/>
      <c r="B1127" s="18"/>
      <c r="C1127" s="18"/>
      <c r="D1127" s="4"/>
      <c r="E1127" s="4"/>
      <c r="F1127" s="19"/>
      <c r="G1127" s="19"/>
      <c r="H1127" s="19"/>
      <c r="I1127" s="19"/>
    </row>
    <row r="1128" spans="1:9">
      <c r="A1128" s="4"/>
      <c r="B1128" s="18"/>
      <c r="C1128" s="18"/>
      <c r="D1128" s="4"/>
      <c r="E1128" s="4"/>
      <c r="F1128" s="19"/>
      <c r="G1128" s="19"/>
      <c r="H1128" s="19"/>
      <c r="I1128" s="19"/>
    </row>
    <row r="1129" spans="1:9">
      <c r="A1129" s="4"/>
      <c r="B1129" s="18"/>
      <c r="C1129" s="18"/>
      <c r="D1129" s="4"/>
      <c r="E1129" s="4"/>
      <c r="F1129" s="19"/>
      <c r="G1129" s="19"/>
      <c r="H1129" s="19"/>
      <c r="I1129" s="19"/>
    </row>
    <row r="1130" spans="1:9">
      <c r="A1130" s="4"/>
      <c r="B1130" s="18"/>
      <c r="C1130" s="18"/>
      <c r="D1130" s="4"/>
      <c r="E1130" s="4"/>
      <c r="F1130" s="19"/>
      <c r="G1130" s="19"/>
      <c r="H1130" s="19"/>
      <c r="I1130" s="19"/>
    </row>
    <row r="1131" spans="1:9">
      <c r="A1131" s="4"/>
      <c r="B1131" s="18"/>
      <c r="C1131" s="18"/>
      <c r="D1131" s="4"/>
      <c r="E1131" s="4"/>
      <c r="F1131" s="19"/>
      <c r="G1131" s="19"/>
      <c r="H1131" s="19"/>
      <c r="I1131" s="19"/>
    </row>
    <row r="1132" spans="1:9">
      <c r="A1132" s="4"/>
      <c r="B1132" s="18"/>
      <c r="C1132" s="18"/>
      <c r="D1132" s="4"/>
      <c r="E1132" s="4"/>
      <c r="F1132" s="19"/>
      <c r="G1132" s="19"/>
      <c r="H1132" s="19"/>
      <c r="I1132" s="19"/>
    </row>
    <row r="1133" spans="1:9">
      <c r="A1133" s="4"/>
      <c r="B1133" s="18"/>
      <c r="C1133" s="18"/>
      <c r="D1133" s="4"/>
      <c r="E1133" s="4"/>
      <c r="F1133" s="19"/>
      <c r="G1133" s="19"/>
      <c r="H1133" s="19"/>
      <c r="I1133" s="19"/>
    </row>
    <row r="1134" spans="1:9">
      <c r="A1134" s="4"/>
      <c r="B1134" s="18"/>
      <c r="C1134" s="18"/>
      <c r="D1134" s="4"/>
      <c r="E1134" s="4"/>
      <c r="F1134" s="19"/>
      <c r="G1134" s="19"/>
      <c r="H1134" s="19"/>
      <c r="I1134" s="19"/>
    </row>
    <row r="1135" spans="1:9">
      <c r="A1135" s="4"/>
      <c r="B1135" s="18"/>
      <c r="C1135" s="18"/>
      <c r="D1135" s="4"/>
      <c r="E1135" s="4"/>
      <c r="F1135" s="19"/>
      <c r="G1135" s="19"/>
      <c r="H1135" s="19"/>
      <c r="I1135" s="19"/>
    </row>
    <row r="1136" spans="1:9">
      <c r="A1136" s="4"/>
      <c r="B1136" s="18"/>
      <c r="C1136" s="18"/>
      <c r="D1136" s="4"/>
      <c r="E1136" s="4"/>
      <c r="F1136" s="19"/>
      <c r="G1136" s="19"/>
      <c r="H1136" s="19"/>
      <c r="I1136" s="19"/>
    </row>
    <row r="1137" spans="1:9">
      <c r="A1137" s="4"/>
      <c r="B1137" s="18"/>
      <c r="C1137" s="18"/>
      <c r="D1137" s="4"/>
      <c r="E1137" s="4"/>
      <c r="F1137" s="19"/>
      <c r="G1137" s="19"/>
      <c r="H1137" s="19"/>
      <c r="I1137" s="19"/>
    </row>
    <row r="1138" spans="1:9">
      <c r="A1138" s="4"/>
      <c r="B1138" s="18"/>
      <c r="C1138" s="18"/>
      <c r="D1138" s="4"/>
      <c r="E1138" s="4"/>
      <c r="F1138" s="19"/>
      <c r="G1138" s="19"/>
      <c r="H1138" s="19"/>
      <c r="I1138" s="19"/>
    </row>
    <row r="1139" spans="1:9">
      <c r="A1139" s="4"/>
      <c r="B1139" s="18"/>
      <c r="C1139" s="18"/>
      <c r="D1139" s="4"/>
      <c r="E1139" s="4"/>
      <c r="F1139" s="19"/>
      <c r="G1139" s="19"/>
      <c r="H1139" s="19"/>
      <c r="I1139" s="19"/>
    </row>
    <row r="1140" spans="1:9">
      <c r="A1140" s="4"/>
      <c r="B1140" s="18"/>
      <c r="C1140" s="18"/>
      <c r="D1140" s="4"/>
      <c r="E1140" s="4"/>
      <c r="F1140" s="19"/>
      <c r="G1140" s="19"/>
      <c r="H1140" s="19"/>
      <c r="I1140" s="19"/>
    </row>
    <row r="1141" spans="1:9">
      <c r="A1141" s="4"/>
      <c r="B1141" s="18"/>
      <c r="C1141" s="18"/>
      <c r="D1141" s="4"/>
      <c r="E1141" s="4"/>
      <c r="F1141" s="19"/>
      <c r="G1141" s="19"/>
      <c r="H1141" s="19"/>
      <c r="I1141" s="19"/>
    </row>
    <row r="1142" spans="1:9">
      <c r="A1142" s="4"/>
      <c r="B1142" s="18"/>
      <c r="C1142" s="18"/>
      <c r="D1142" s="4"/>
      <c r="E1142" s="4"/>
      <c r="F1142" s="19"/>
      <c r="G1142" s="19"/>
      <c r="H1142" s="19"/>
      <c r="I1142" s="19"/>
    </row>
    <row r="1143" spans="1:9">
      <c r="A1143" s="4"/>
      <c r="B1143" s="18"/>
      <c r="C1143" s="18"/>
      <c r="D1143" s="4"/>
      <c r="E1143" s="4"/>
      <c r="F1143" s="19"/>
      <c r="G1143" s="19"/>
      <c r="H1143" s="19"/>
      <c r="I1143" s="19"/>
    </row>
    <row r="1144" spans="1:9">
      <c r="A1144" s="4"/>
      <c r="B1144" s="18"/>
      <c r="C1144" s="18"/>
      <c r="D1144" s="4"/>
      <c r="E1144" s="4"/>
      <c r="F1144" s="19"/>
      <c r="G1144" s="19"/>
      <c r="H1144" s="19"/>
      <c r="I1144" s="19"/>
    </row>
    <row r="1145" spans="1:9">
      <c r="A1145" s="4"/>
      <c r="B1145" s="18"/>
      <c r="C1145" s="18"/>
      <c r="D1145" s="4"/>
      <c r="E1145" s="4"/>
      <c r="F1145" s="19"/>
      <c r="G1145" s="19"/>
      <c r="H1145" s="19"/>
      <c r="I1145" s="19"/>
    </row>
    <row r="1146" spans="1:9">
      <c r="A1146" s="4"/>
      <c r="B1146" s="18"/>
      <c r="C1146" s="18"/>
      <c r="D1146" s="4"/>
      <c r="E1146" s="4"/>
      <c r="F1146" s="19"/>
      <c r="G1146" s="19"/>
      <c r="H1146" s="19"/>
      <c r="I1146" s="19"/>
    </row>
    <row r="1147" spans="1:9">
      <c r="A1147" s="4"/>
      <c r="B1147" s="18"/>
      <c r="C1147" s="18"/>
      <c r="D1147" s="4"/>
      <c r="E1147" s="4"/>
      <c r="F1147" s="19"/>
      <c r="G1147" s="19"/>
      <c r="H1147" s="19"/>
      <c r="I1147" s="19"/>
    </row>
    <row r="1148" spans="1:9">
      <c r="A1148" s="4"/>
      <c r="B1148" s="18"/>
      <c r="C1148" s="18"/>
      <c r="D1148" s="4"/>
      <c r="E1148" s="4"/>
      <c r="F1148" s="19"/>
      <c r="G1148" s="19"/>
      <c r="H1148" s="19"/>
      <c r="I1148" s="19"/>
    </row>
    <row r="1149" spans="1:9">
      <c r="A1149" s="4"/>
      <c r="B1149" s="18"/>
      <c r="C1149" s="18"/>
      <c r="D1149" s="4"/>
      <c r="E1149" s="4"/>
      <c r="F1149" s="19"/>
      <c r="G1149" s="19"/>
      <c r="H1149" s="19"/>
      <c r="I1149" s="19"/>
    </row>
    <row r="1150" spans="1:9">
      <c r="A1150" s="4"/>
      <c r="B1150" s="18"/>
      <c r="C1150" s="18"/>
      <c r="D1150" s="4"/>
      <c r="E1150" s="4"/>
      <c r="F1150" s="19"/>
      <c r="G1150" s="19"/>
      <c r="H1150" s="19"/>
      <c r="I1150" s="19"/>
    </row>
    <row r="1151" spans="1:9">
      <c r="A1151" s="4"/>
      <c r="B1151" s="18"/>
      <c r="C1151" s="18"/>
      <c r="D1151" s="4"/>
      <c r="E1151" s="4"/>
      <c r="F1151" s="19"/>
      <c r="G1151" s="19"/>
      <c r="H1151" s="19"/>
      <c r="I1151" s="19"/>
    </row>
    <row r="1152" spans="1:9">
      <c r="A1152" s="4"/>
      <c r="B1152" s="18"/>
      <c r="C1152" s="18"/>
      <c r="D1152" s="4"/>
      <c r="E1152" s="4"/>
      <c r="F1152" s="19"/>
      <c r="G1152" s="19"/>
      <c r="H1152" s="19"/>
      <c r="I1152" s="19"/>
    </row>
    <row r="1153" spans="1:9">
      <c r="A1153" s="4"/>
      <c r="B1153" s="18"/>
      <c r="C1153" s="18"/>
      <c r="D1153" s="4"/>
      <c r="E1153" s="4"/>
      <c r="F1153" s="19"/>
      <c r="G1153" s="19"/>
      <c r="H1153" s="19"/>
      <c r="I1153" s="19"/>
    </row>
    <row r="1154" spans="1:9">
      <c r="A1154" s="4"/>
      <c r="B1154" s="18"/>
      <c r="C1154" s="18"/>
      <c r="D1154" s="4"/>
      <c r="E1154" s="4"/>
      <c r="F1154" s="19"/>
      <c r="G1154" s="19"/>
      <c r="H1154" s="19"/>
      <c r="I1154" s="19"/>
    </row>
    <row r="1155" spans="1:9">
      <c r="A1155" s="4"/>
      <c r="B1155" s="18"/>
      <c r="C1155" s="18"/>
      <c r="D1155" s="4"/>
      <c r="E1155" s="4"/>
      <c r="F1155" s="19"/>
      <c r="G1155" s="19"/>
      <c r="H1155" s="19"/>
      <c r="I1155" s="19"/>
    </row>
    <row r="1156" spans="1:9">
      <c r="A1156" s="4"/>
      <c r="B1156" s="18"/>
      <c r="C1156" s="18"/>
      <c r="D1156" s="4"/>
      <c r="E1156" s="4"/>
      <c r="F1156" s="19"/>
      <c r="G1156" s="19"/>
      <c r="H1156" s="19"/>
      <c r="I1156" s="19"/>
    </row>
    <row r="1157" spans="1:9">
      <c r="A1157" s="4"/>
      <c r="B1157" s="18"/>
      <c r="C1157" s="18"/>
      <c r="D1157" s="4"/>
      <c r="E1157" s="4"/>
      <c r="F1157" s="19"/>
      <c r="G1157" s="19"/>
      <c r="H1157" s="19"/>
      <c r="I1157" s="19"/>
    </row>
    <row r="1158" spans="1:9">
      <c r="A1158" s="4"/>
      <c r="B1158" s="18"/>
      <c r="C1158" s="18"/>
      <c r="D1158" s="4"/>
      <c r="E1158" s="4"/>
      <c r="F1158" s="19"/>
      <c r="G1158" s="19"/>
      <c r="H1158" s="19"/>
      <c r="I1158" s="19"/>
    </row>
    <row r="1159" spans="1:9">
      <c r="A1159" s="4"/>
      <c r="B1159" s="18"/>
      <c r="C1159" s="18"/>
      <c r="D1159" s="4"/>
      <c r="E1159" s="4"/>
      <c r="F1159" s="19"/>
      <c r="G1159" s="19"/>
      <c r="H1159" s="19"/>
      <c r="I1159" s="19"/>
    </row>
    <row r="1160" spans="1:9">
      <c r="A1160" s="4"/>
      <c r="B1160" s="18"/>
      <c r="C1160" s="18"/>
      <c r="D1160" s="4"/>
      <c r="E1160" s="4"/>
      <c r="F1160" s="19"/>
      <c r="G1160" s="19"/>
      <c r="H1160" s="19"/>
      <c r="I1160" s="19"/>
    </row>
    <row r="1161" spans="1:9">
      <c r="A1161" s="4"/>
      <c r="B1161" s="18"/>
      <c r="C1161" s="18"/>
      <c r="D1161" s="4"/>
      <c r="E1161" s="4"/>
      <c r="F1161" s="19"/>
      <c r="G1161" s="19"/>
      <c r="H1161" s="19"/>
      <c r="I1161" s="19"/>
    </row>
    <row r="1162" spans="1:9">
      <c r="A1162" s="4"/>
      <c r="B1162" s="18"/>
      <c r="C1162" s="18"/>
      <c r="D1162" s="4"/>
      <c r="E1162" s="4"/>
      <c r="F1162" s="19"/>
      <c r="G1162" s="19"/>
      <c r="H1162" s="19"/>
      <c r="I1162" s="19"/>
    </row>
    <row r="1163" spans="1:9">
      <c r="A1163" s="4"/>
      <c r="B1163" s="18"/>
      <c r="C1163" s="18"/>
      <c r="D1163" s="4"/>
      <c r="E1163" s="4"/>
      <c r="F1163" s="19"/>
      <c r="G1163" s="19"/>
      <c r="H1163" s="19"/>
      <c r="I1163" s="19"/>
    </row>
    <row r="1164" spans="1:9">
      <c r="A1164" s="4"/>
      <c r="B1164" s="18"/>
      <c r="C1164" s="18"/>
      <c r="D1164" s="4"/>
      <c r="E1164" s="4"/>
      <c r="F1164" s="19"/>
      <c r="G1164" s="19"/>
      <c r="H1164" s="19"/>
      <c r="I1164" s="19"/>
    </row>
    <row r="1165" spans="1:9">
      <c r="A1165" s="4"/>
      <c r="B1165" s="18"/>
      <c r="C1165" s="18"/>
      <c r="D1165" s="4"/>
      <c r="E1165" s="4"/>
      <c r="F1165" s="19"/>
      <c r="G1165" s="19"/>
      <c r="H1165" s="19"/>
      <c r="I1165" s="19"/>
    </row>
    <row r="1166" spans="1:9">
      <c r="A1166" s="4"/>
      <c r="B1166" s="18"/>
      <c r="C1166" s="18"/>
      <c r="D1166" s="4"/>
      <c r="E1166" s="4"/>
      <c r="F1166" s="19"/>
      <c r="G1166" s="19"/>
      <c r="H1166" s="19"/>
      <c r="I1166" s="19"/>
    </row>
    <row r="1167" spans="1:9">
      <c r="A1167" s="4"/>
      <c r="B1167" s="18"/>
      <c r="C1167" s="18"/>
      <c r="D1167" s="4"/>
      <c r="E1167" s="4"/>
      <c r="F1167" s="19"/>
      <c r="G1167" s="19"/>
      <c r="H1167" s="19"/>
      <c r="I1167" s="19"/>
    </row>
    <row r="1168" spans="1:9">
      <c r="A1168" s="4"/>
      <c r="B1168" s="18"/>
      <c r="C1168" s="18"/>
      <c r="D1168" s="4"/>
      <c r="E1168" s="4"/>
      <c r="F1168" s="19"/>
      <c r="G1168" s="19"/>
      <c r="H1168" s="19"/>
      <c r="I1168" s="19"/>
    </row>
    <row r="1169" spans="1:9">
      <c r="A1169" s="4"/>
      <c r="B1169" s="18"/>
      <c r="C1169" s="18"/>
      <c r="D1169" s="4"/>
      <c r="E1169" s="4"/>
      <c r="F1169" s="19"/>
      <c r="G1169" s="19"/>
      <c r="H1169" s="19"/>
      <c r="I1169" s="19"/>
    </row>
    <row r="1170" spans="1:9">
      <c r="A1170" s="4"/>
      <c r="B1170" s="18"/>
      <c r="C1170" s="18"/>
      <c r="D1170" s="4"/>
      <c r="E1170" s="4"/>
      <c r="F1170" s="19"/>
      <c r="G1170" s="19"/>
      <c r="H1170" s="19"/>
      <c r="I1170" s="19"/>
    </row>
    <row r="1171" spans="1:9">
      <c r="A1171" s="4"/>
      <c r="B1171" s="18"/>
      <c r="C1171" s="18"/>
      <c r="D1171" s="4"/>
      <c r="E1171" s="4"/>
      <c r="F1171" s="19"/>
      <c r="G1171" s="19"/>
      <c r="H1171" s="19"/>
      <c r="I1171" s="19"/>
    </row>
    <row r="1172" spans="1:9">
      <c r="A1172" s="4"/>
      <c r="B1172" s="18"/>
      <c r="C1172" s="18"/>
      <c r="D1172" s="4"/>
      <c r="E1172" s="4"/>
      <c r="F1172" s="19"/>
      <c r="G1172" s="19"/>
      <c r="H1172" s="19"/>
      <c r="I1172" s="19"/>
    </row>
    <row r="1173" spans="1:9">
      <c r="A1173" s="4"/>
      <c r="B1173" s="18"/>
      <c r="C1173" s="18"/>
      <c r="D1173" s="4"/>
      <c r="E1173" s="4"/>
      <c r="F1173" s="19"/>
      <c r="G1173" s="19"/>
      <c r="H1173" s="19"/>
      <c r="I1173" s="19"/>
    </row>
    <row r="1174" spans="1:9">
      <c r="A1174" s="4"/>
      <c r="B1174" s="18"/>
      <c r="C1174" s="18"/>
      <c r="D1174" s="4"/>
      <c r="E1174" s="4"/>
      <c r="F1174" s="19"/>
      <c r="G1174" s="19"/>
      <c r="H1174" s="19"/>
      <c r="I1174" s="19"/>
    </row>
    <row r="1175" spans="1:9">
      <c r="A1175" s="4"/>
      <c r="B1175" s="18"/>
      <c r="C1175" s="18"/>
      <c r="D1175" s="4"/>
      <c r="E1175" s="4"/>
      <c r="F1175" s="19"/>
      <c r="G1175" s="19"/>
      <c r="H1175" s="19"/>
      <c r="I1175" s="19"/>
    </row>
    <row r="1176" spans="1:9">
      <c r="A1176" s="4"/>
      <c r="B1176" s="18"/>
      <c r="C1176" s="18"/>
      <c r="D1176" s="4"/>
      <c r="E1176" s="4"/>
      <c r="F1176" s="19"/>
      <c r="G1176" s="19"/>
      <c r="H1176" s="19"/>
      <c r="I1176" s="19"/>
    </row>
    <row r="1177" spans="1:9">
      <c r="A1177" s="4"/>
      <c r="B1177" s="18"/>
      <c r="C1177" s="18"/>
      <c r="D1177" s="4"/>
      <c r="E1177" s="4"/>
      <c r="F1177" s="19"/>
      <c r="G1177" s="19"/>
      <c r="H1177" s="19"/>
      <c r="I1177" s="19"/>
    </row>
    <row r="1178" spans="1:9">
      <c r="A1178" s="4"/>
      <c r="B1178" s="18"/>
      <c r="C1178" s="18"/>
      <c r="D1178" s="4"/>
      <c r="E1178" s="4"/>
      <c r="F1178" s="19"/>
      <c r="G1178" s="19"/>
      <c r="H1178" s="19"/>
      <c r="I1178" s="19"/>
    </row>
    <row r="1179" spans="1:9">
      <c r="A1179" s="4"/>
      <c r="B1179" s="18"/>
      <c r="C1179" s="18"/>
      <c r="D1179" s="4"/>
      <c r="E1179" s="4"/>
      <c r="F1179" s="19"/>
      <c r="G1179" s="19"/>
      <c r="H1179" s="19"/>
      <c r="I1179" s="19"/>
    </row>
    <row r="1180" spans="1:9">
      <c r="A1180" s="4"/>
      <c r="B1180" s="18"/>
      <c r="C1180" s="18"/>
      <c r="D1180" s="4"/>
      <c r="E1180" s="4"/>
      <c r="F1180" s="19"/>
      <c r="G1180" s="19"/>
      <c r="H1180" s="19"/>
      <c r="I1180" s="19"/>
    </row>
    <row r="1181" spans="1:9">
      <c r="A1181" s="4"/>
      <c r="B1181" s="18"/>
      <c r="C1181" s="18"/>
      <c r="D1181" s="4"/>
      <c r="E1181" s="4"/>
      <c r="F1181" s="19"/>
      <c r="G1181" s="19"/>
      <c r="H1181" s="19"/>
      <c r="I1181" s="19"/>
    </row>
    <row r="1182" spans="1:9">
      <c r="A1182" s="4"/>
      <c r="B1182" s="18"/>
      <c r="C1182" s="18"/>
      <c r="D1182" s="4"/>
      <c r="E1182" s="4"/>
      <c r="F1182" s="19"/>
      <c r="G1182" s="19"/>
      <c r="H1182" s="19"/>
      <c r="I1182" s="19"/>
    </row>
    <row r="1183" spans="1:9">
      <c r="A1183" s="4"/>
      <c r="B1183" s="18"/>
      <c r="C1183" s="18"/>
      <c r="D1183" s="4"/>
      <c r="E1183" s="4"/>
      <c r="F1183" s="19"/>
      <c r="G1183" s="19"/>
      <c r="H1183" s="19"/>
      <c r="I1183" s="19"/>
    </row>
    <row r="1184" spans="1:9">
      <c r="A1184" s="4"/>
      <c r="B1184" s="18"/>
      <c r="C1184" s="18"/>
      <c r="D1184" s="4"/>
      <c r="E1184" s="4"/>
      <c r="F1184" s="19"/>
      <c r="G1184" s="19"/>
      <c r="H1184" s="19"/>
      <c r="I1184" s="19"/>
    </row>
    <row r="1185" spans="1:9">
      <c r="A1185" s="4"/>
      <c r="B1185" s="18"/>
      <c r="C1185" s="18"/>
      <c r="D1185" s="4"/>
      <c r="E1185" s="4"/>
      <c r="F1185" s="19"/>
      <c r="G1185" s="19"/>
      <c r="H1185" s="19"/>
      <c r="I1185" s="19"/>
    </row>
    <row r="1186" spans="1:9">
      <c r="A1186" s="4"/>
      <c r="B1186" s="18"/>
      <c r="C1186" s="18"/>
      <c r="D1186" s="4"/>
      <c r="E1186" s="4"/>
      <c r="F1186" s="19"/>
      <c r="G1186" s="19"/>
      <c r="H1186" s="19"/>
      <c r="I1186" s="19"/>
    </row>
    <row r="1187" spans="1:9">
      <c r="A1187" s="4"/>
      <c r="B1187" s="18"/>
      <c r="C1187" s="18"/>
      <c r="D1187" s="4"/>
      <c r="E1187" s="4"/>
      <c r="F1187" s="19"/>
      <c r="G1187" s="19"/>
      <c r="H1187" s="19"/>
      <c r="I1187" s="19"/>
    </row>
    <row r="1188" spans="1:9">
      <c r="A1188" s="4"/>
      <c r="B1188" s="18"/>
      <c r="C1188" s="18"/>
      <c r="D1188" s="4"/>
      <c r="E1188" s="4"/>
      <c r="F1188" s="19"/>
      <c r="G1188" s="19"/>
      <c r="H1188" s="19"/>
      <c r="I1188" s="19"/>
    </row>
    <row r="1189" spans="1:9">
      <c r="A1189" s="4"/>
      <c r="B1189" s="18"/>
      <c r="C1189" s="18"/>
      <c r="D1189" s="4"/>
      <c r="E1189" s="4"/>
      <c r="F1189" s="19"/>
      <c r="G1189" s="19"/>
      <c r="H1189" s="19"/>
      <c r="I1189" s="19"/>
    </row>
    <row r="1190" spans="1:9">
      <c r="A1190" s="4"/>
      <c r="B1190" s="18"/>
      <c r="C1190" s="18"/>
      <c r="D1190" s="4"/>
      <c r="E1190" s="4"/>
      <c r="F1190" s="19"/>
      <c r="G1190" s="19"/>
      <c r="H1190" s="19"/>
      <c r="I1190" s="19"/>
    </row>
    <row r="1191" spans="1:9">
      <c r="A1191" s="4"/>
      <c r="B1191" s="18"/>
      <c r="C1191" s="18"/>
      <c r="D1191" s="4"/>
      <c r="E1191" s="4"/>
      <c r="F1191" s="19"/>
      <c r="G1191" s="19"/>
      <c r="H1191" s="19"/>
      <c r="I1191" s="19"/>
    </row>
    <row r="1192" spans="1:9">
      <c r="A1192" s="4"/>
      <c r="B1192" s="18"/>
      <c r="C1192" s="18"/>
      <c r="D1192" s="4"/>
      <c r="E1192" s="4"/>
      <c r="F1192" s="19"/>
      <c r="G1192" s="19"/>
      <c r="H1192" s="19"/>
      <c r="I1192" s="19"/>
    </row>
    <row r="1193" spans="1:9">
      <c r="A1193" s="4"/>
      <c r="B1193" s="18"/>
      <c r="C1193" s="18"/>
      <c r="D1193" s="4"/>
      <c r="E1193" s="4"/>
      <c r="F1193" s="19"/>
      <c r="G1193" s="19"/>
      <c r="H1193" s="19"/>
      <c r="I1193" s="19"/>
    </row>
    <row r="1194" spans="1:9">
      <c r="A1194" s="4"/>
      <c r="B1194" s="18"/>
      <c r="C1194" s="18"/>
      <c r="D1194" s="4"/>
      <c r="E1194" s="4"/>
      <c r="F1194" s="19"/>
      <c r="G1194" s="19"/>
      <c r="H1194" s="19"/>
      <c r="I1194" s="19"/>
    </row>
    <row r="1195" spans="1:9">
      <c r="A1195" s="4"/>
      <c r="B1195" s="18"/>
      <c r="C1195" s="18"/>
      <c r="D1195" s="4"/>
      <c r="E1195" s="4"/>
      <c r="F1195" s="19"/>
      <c r="G1195" s="19"/>
      <c r="H1195" s="19"/>
      <c r="I1195" s="19"/>
    </row>
    <row r="1196" spans="1:9">
      <c r="A1196" s="4"/>
      <c r="B1196" s="18"/>
      <c r="C1196" s="18"/>
      <c r="D1196" s="4"/>
      <c r="E1196" s="4"/>
      <c r="F1196" s="19"/>
      <c r="G1196" s="19"/>
      <c r="H1196" s="19"/>
      <c r="I1196" s="19"/>
    </row>
    <row r="1197" spans="1:9">
      <c r="A1197" s="4"/>
      <c r="B1197" s="18"/>
      <c r="C1197" s="18"/>
      <c r="D1197" s="4"/>
      <c r="E1197" s="4"/>
      <c r="F1197" s="19"/>
      <c r="G1197" s="19"/>
      <c r="H1197" s="19"/>
      <c r="I1197" s="19"/>
    </row>
    <row r="1198" spans="1:9">
      <c r="A1198" s="4"/>
      <c r="B1198" s="18"/>
      <c r="C1198" s="18"/>
      <c r="D1198" s="4"/>
      <c r="E1198" s="4"/>
      <c r="F1198" s="19"/>
      <c r="G1198" s="19"/>
      <c r="H1198" s="19"/>
      <c r="I1198" s="19"/>
    </row>
    <row r="1199" spans="1:9">
      <c r="A1199" s="4"/>
      <c r="B1199" s="18"/>
      <c r="C1199" s="18"/>
      <c r="D1199" s="4"/>
      <c r="E1199" s="4"/>
      <c r="F1199" s="19"/>
      <c r="G1199" s="19"/>
      <c r="H1199" s="19"/>
      <c r="I1199" s="19"/>
    </row>
    <row r="1200" spans="1:9">
      <c r="A1200" s="4"/>
      <c r="B1200" s="18"/>
      <c r="C1200" s="18"/>
      <c r="D1200" s="4"/>
      <c r="E1200" s="4"/>
      <c r="F1200" s="19"/>
      <c r="G1200" s="19"/>
      <c r="H1200" s="19"/>
      <c r="I1200" s="19"/>
    </row>
    <row r="1201" spans="1:9">
      <c r="A1201" s="4"/>
      <c r="B1201" s="18"/>
      <c r="C1201" s="18"/>
      <c r="D1201" s="4"/>
      <c r="E1201" s="4"/>
      <c r="F1201" s="19"/>
      <c r="G1201" s="19"/>
      <c r="H1201" s="19"/>
      <c r="I1201" s="19"/>
    </row>
    <row r="1202" spans="1:9">
      <c r="A1202" s="4"/>
      <c r="B1202" s="18"/>
      <c r="C1202" s="18"/>
      <c r="D1202" s="4"/>
      <c r="E1202" s="4"/>
      <c r="F1202" s="19"/>
      <c r="G1202" s="19"/>
      <c r="H1202" s="19"/>
      <c r="I1202" s="19"/>
    </row>
    <row r="1203" spans="1:9">
      <c r="A1203" s="4"/>
      <c r="B1203" s="18"/>
      <c r="C1203" s="18"/>
      <c r="D1203" s="4"/>
      <c r="E1203" s="4"/>
      <c r="F1203" s="19"/>
      <c r="G1203" s="19"/>
      <c r="H1203" s="19"/>
      <c r="I1203" s="19"/>
    </row>
    <row r="1204" spans="1:9">
      <c r="A1204" s="4"/>
      <c r="B1204" s="18"/>
      <c r="C1204" s="18"/>
      <c r="D1204" s="4"/>
      <c r="E1204" s="4"/>
      <c r="F1204" s="19"/>
      <c r="G1204" s="19"/>
      <c r="H1204" s="19"/>
      <c r="I1204" s="19"/>
    </row>
    <row r="1205" spans="1:9">
      <c r="A1205" s="4"/>
      <c r="B1205" s="18"/>
      <c r="C1205" s="18"/>
      <c r="D1205" s="4"/>
      <c r="E1205" s="4"/>
      <c r="F1205" s="19"/>
      <c r="G1205" s="19"/>
      <c r="H1205" s="19"/>
      <c r="I1205" s="19"/>
    </row>
    <row r="1206" spans="1:9">
      <c r="A1206" s="4"/>
      <c r="B1206" s="18"/>
      <c r="C1206" s="18"/>
      <c r="D1206" s="4"/>
      <c r="E1206" s="4"/>
      <c r="F1206" s="19"/>
      <c r="G1206" s="19"/>
      <c r="H1206" s="19"/>
      <c r="I1206" s="19"/>
    </row>
    <row r="1207" spans="1:9">
      <c r="A1207" s="4"/>
      <c r="B1207" s="18"/>
      <c r="C1207" s="18"/>
      <c r="D1207" s="4"/>
      <c r="E1207" s="4"/>
      <c r="F1207" s="19"/>
      <c r="G1207" s="19"/>
      <c r="H1207" s="19"/>
      <c r="I1207" s="19"/>
    </row>
    <row r="1208" spans="1:9">
      <c r="A1208" s="4"/>
      <c r="B1208" s="18"/>
      <c r="C1208" s="18"/>
      <c r="D1208" s="4"/>
      <c r="E1208" s="4"/>
      <c r="F1208" s="19"/>
      <c r="G1208" s="19"/>
      <c r="H1208" s="19"/>
      <c r="I1208" s="19"/>
    </row>
    <row r="1209" spans="1:9">
      <c r="A1209" s="4"/>
      <c r="B1209" s="18"/>
      <c r="C1209" s="18"/>
      <c r="D1209" s="4"/>
      <c r="E1209" s="4"/>
      <c r="F1209" s="19"/>
      <c r="G1209" s="19"/>
      <c r="H1209" s="19"/>
      <c r="I1209" s="19"/>
    </row>
    <row r="1210" spans="1:9">
      <c r="A1210" s="4"/>
      <c r="B1210" s="18"/>
      <c r="C1210" s="18"/>
      <c r="D1210" s="4"/>
      <c r="E1210" s="4"/>
      <c r="F1210" s="19"/>
      <c r="G1210" s="19"/>
      <c r="H1210" s="19"/>
      <c r="I1210" s="19"/>
    </row>
    <row r="1211" spans="1:9">
      <c r="A1211" s="4"/>
      <c r="B1211" s="18"/>
      <c r="C1211" s="18"/>
      <c r="D1211" s="4"/>
      <c r="E1211" s="4"/>
      <c r="F1211" s="19"/>
      <c r="G1211" s="19"/>
      <c r="H1211" s="19"/>
      <c r="I1211" s="19"/>
    </row>
    <row r="1212" spans="1:9">
      <c r="A1212" s="4"/>
      <c r="B1212" s="18"/>
      <c r="C1212" s="18"/>
      <c r="D1212" s="4"/>
      <c r="E1212" s="4"/>
      <c r="F1212" s="19"/>
      <c r="G1212" s="19"/>
      <c r="H1212" s="19"/>
      <c r="I1212" s="19"/>
    </row>
    <row r="1213" spans="1:9">
      <c r="A1213" s="4"/>
      <c r="B1213" s="18"/>
      <c r="C1213" s="18"/>
      <c r="D1213" s="4"/>
      <c r="E1213" s="4"/>
      <c r="F1213" s="19"/>
      <c r="G1213" s="19"/>
      <c r="H1213" s="19"/>
      <c r="I1213" s="19"/>
    </row>
    <row r="1214" spans="1:9">
      <c r="A1214" s="4"/>
      <c r="B1214" s="18"/>
      <c r="C1214" s="18"/>
      <c r="D1214" s="4"/>
      <c r="E1214" s="4"/>
      <c r="F1214" s="19"/>
      <c r="G1214" s="19"/>
      <c r="H1214" s="19"/>
      <c r="I1214" s="19"/>
    </row>
    <row r="1215" spans="1:9">
      <c r="A1215" s="4"/>
      <c r="B1215" s="18"/>
      <c r="C1215" s="18"/>
      <c r="D1215" s="4"/>
      <c r="E1215" s="4"/>
      <c r="F1215" s="19"/>
      <c r="G1215" s="19"/>
      <c r="H1215" s="19"/>
      <c r="I1215" s="19"/>
    </row>
    <row r="1216" spans="1:9">
      <c r="A1216" s="4"/>
      <c r="B1216" s="18"/>
      <c r="C1216" s="18"/>
      <c r="D1216" s="4"/>
      <c r="E1216" s="4"/>
      <c r="F1216" s="19"/>
      <c r="G1216" s="19"/>
      <c r="H1216" s="19"/>
      <c r="I1216" s="19"/>
    </row>
    <row r="1217" spans="1:9">
      <c r="A1217" s="4"/>
      <c r="B1217" s="18"/>
      <c r="C1217" s="18"/>
      <c r="D1217" s="4"/>
      <c r="E1217" s="4"/>
      <c r="F1217" s="19"/>
      <c r="G1217" s="19"/>
      <c r="H1217" s="19"/>
      <c r="I1217" s="19"/>
    </row>
    <row r="1218" spans="1:9">
      <c r="A1218" s="4"/>
      <c r="B1218" s="18"/>
      <c r="C1218" s="18"/>
      <c r="D1218" s="4"/>
      <c r="E1218" s="4"/>
      <c r="F1218" s="19"/>
      <c r="G1218" s="19"/>
      <c r="H1218" s="19"/>
      <c r="I1218" s="19"/>
    </row>
    <row r="1219" spans="1:9">
      <c r="A1219" s="4"/>
      <c r="B1219" s="18"/>
      <c r="C1219" s="18"/>
      <c r="D1219" s="4"/>
      <c r="E1219" s="4"/>
      <c r="F1219" s="19"/>
      <c r="G1219" s="19"/>
      <c r="H1219" s="19"/>
      <c r="I1219" s="19"/>
    </row>
    <row r="1220" spans="1:9">
      <c r="A1220" s="4"/>
      <c r="B1220" s="18"/>
      <c r="C1220" s="18"/>
      <c r="D1220" s="4"/>
      <c r="E1220" s="4"/>
      <c r="F1220" s="19"/>
      <c r="G1220" s="19"/>
      <c r="H1220" s="19"/>
      <c r="I1220" s="19"/>
    </row>
    <row r="1221" spans="1:9">
      <c r="A1221" s="4"/>
      <c r="B1221" s="18"/>
      <c r="C1221" s="18"/>
      <c r="D1221" s="4"/>
      <c r="E1221" s="4"/>
      <c r="F1221" s="19"/>
      <c r="G1221" s="19"/>
      <c r="H1221" s="19"/>
      <c r="I1221" s="19"/>
    </row>
    <row r="1222" spans="1:9">
      <c r="A1222" s="4"/>
      <c r="B1222" s="18"/>
      <c r="C1222" s="18"/>
      <c r="D1222" s="4"/>
      <c r="E1222" s="4"/>
      <c r="F1222" s="19"/>
      <c r="G1222" s="19"/>
      <c r="H1222" s="19"/>
      <c r="I1222" s="19"/>
    </row>
    <row r="1223" spans="1:9">
      <c r="A1223" s="4"/>
      <c r="B1223" s="18"/>
      <c r="C1223" s="18"/>
      <c r="D1223" s="4"/>
      <c r="E1223" s="4"/>
      <c r="F1223" s="19"/>
      <c r="G1223" s="19"/>
      <c r="H1223" s="19"/>
      <c r="I1223" s="19"/>
    </row>
    <row r="1224" spans="1:9">
      <c r="A1224" s="4"/>
      <c r="B1224" s="18"/>
      <c r="C1224" s="18"/>
      <c r="D1224" s="4"/>
      <c r="E1224" s="4"/>
      <c r="F1224" s="19"/>
      <c r="G1224" s="19"/>
      <c r="H1224" s="19"/>
      <c r="I1224" s="19"/>
    </row>
    <row r="1225" spans="1:9">
      <c r="A1225" s="4"/>
      <c r="B1225" s="18"/>
      <c r="C1225" s="18"/>
      <c r="D1225" s="4"/>
      <c r="E1225" s="4"/>
      <c r="F1225" s="19"/>
      <c r="G1225" s="19"/>
      <c r="H1225" s="19"/>
      <c r="I1225" s="19"/>
    </row>
    <row r="1226" spans="1:9">
      <c r="A1226" s="4"/>
      <c r="B1226" s="18"/>
      <c r="C1226" s="18"/>
      <c r="D1226" s="4"/>
      <c r="E1226" s="4"/>
      <c r="F1226" s="19"/>
      <c r="G1226" s="19"/>
      <c r="H1226" s="19"/>
      <c r="I1226" s="19"/>
    </row>
    <row r="1227" spans="1:9">
      <c r="A1227" s="4"/>
      <c r="B1227" s="18"/>
      <c r="C1227" s="18"/>
      <c r="D1227" s="4"/>
      <c r="E1227" s="4"/>
      <c r="F1227" s="19"/>
      <c r="G1227" s="19"/>
      <c r="H1227" s="19"/>
      <c r="I1227" s="19"/>
    </row>
    <row r="1228" spans="1:9">
      <c r="A1228" s="4"/>
      <c r="B1228" s="18"/>
      <c r="C1228" s="18"/>
      <c r="D1228" s="4"/>
      <c r="E1228" s="4"/>
      <c r="F1228" s="19"/>
      <c r="G1228" s="19"/>
      <c r="H1228" s="19"/>
      <c r="I1228" s="19"/>
    </row>
    <row r="1229" spans="1:9">
      <c r="A1229" s="4"/>
      <c r="B1229" s="18"/>
      <c r="C1229" s="18"/>
      <c r="D1229" s="4"/>
      <c r="E1229" s="4"/>
      <c r="F1229" s="19"/>
      <c r="G1229" s="19"/>
      <c r="H1229" s="19"/>
      <c r="I1229" s="19"/>
    </row>
    <row r="1230" spans="1:9">
      <c r="A1230" s="4"/>
      <c r="B1230" s="18"/>
      <c r="C1230" s="18"/>
      <c r="D1230" s="4"/>
      <c r="E1230" s="4"/>
      <c r="F1230" s="19"/>
      <c r="G1230" s="19"/>
      <c r="H1230" s="19"/>
      <c r="I1230" s="19"/>
    </row>
    <row r="1231" spans="1:9">
      <c r="A1231" s="4"/>
      <c r="B1231" s="18"/>
      <c r="C1231" s="18"/>
      <c r="D1231" s="4"/>
      <c r="E1231" s="4"/>
      <c r="F1231" s="19"/>
      <c r="G1231" s="19"/>
      <c r="H1231" s="19"/>
      <c r="I1231" s="19"/>
    </row>
    <row r="1232" spans="1:9">
      <c r="A1232" s="4"/>
      <c r="B1232" s="18"/>
      <c r="C1232" s="18"/>
      <c r="D1232" s="4"/>
      <c r="E1232" s="4"/>
      <c r="F1232" s="19"/>
      <c r="G1232" s="19"/>
      <c r="H1232" s="19"/>
      <c r="I1232" s="19"/>
    </row>
    <row r="1233" spans="1:9">
      <c r="A1233" s="4"/>
      <c r="B1233" s="18"/>
      <c r="C1233" s="18"/>
      <c r="D1233" s="4"/>
      <c r="E1233" s="4"/>
      <c r="F1233" s="19"/>
      <c r="G1233" s="19"/>
      <c r="H1233" s="19"/>
      <c r="I1233" s="19"/>
    </row>
    <row r="1234" spans="1:9">
      <c r="A1234" s="4"/>
      <c r="B1234" s="18"/>
      <c r="C1234" s="18"/>
      <c r="D1234" s="4"/>
      <c r="E1234" s="4"/>
      <c r="F1234" s="19"/>
      <c r="G1234" s="19"/>
      <c r="H1234" s="19"/>
      <c r="I1234" s="19"/>
    </row>
    <row r="1235" spans="1:9">
      <c r="A1235" s="4"/>
      <c r="B1235" s="18"/>
      <c r="C1235" s="18"/>
      <c r="D1235" s="4"/>
      <c r="E1235" s="4"/>
      <c r="F1235" s="19"/>
      <c r="G1235" s="19"/>
      <c r="H1235" s="19"/>
      <c r="I1235" s="19"/>
    </row>
    <row r="1236" spans="1:9">
      <c r="A1236" s="4"/>
      <c r="B1236" s="18"/>
      <c r="C1236" s="18"/>
      <c r="D1236" s="4"/>
      <c r="E1236" s="4"/>
      <c r="F1236" s="19"/>
      <c r="G1236" s="19"/>
      <c r="H1236" s="19"/>
      <c r="I1236" s="19"/>
    </row>
    <row r="1237" spans="1:9">
      <c r="A1237" s="4"/>
      <c r="B1237" s="18"/>
      <c r="C1237" s="18"/>
      <c r="D1237" s="4"/>
      <c r="E1237" s="4"/>
      <c r="F1237" s="19"/>
      <c r="G1237" s="19"/>
      <c r="H1237" s="19"/>
      <c r="I1237" s="19"/>
    </row>
    <row r="1238" spans="1:9">
      <c r="A1238" s="4"/>
      <c r="B1238" s="18"/>
      <c r="C1238" s="18"/>
      <c r="D1238" s="4"/>
      <c r="E1238" s="4"/>
      <c r="F1238" s="19"/>
      <c r="G1238" s="19"/>
      <c r="H1238" s="19"/>
      <c r="I1238" s="19"/>
    </row>
    <row r="1239" spans="1:9">
      <c r="A1239" s="4"/>
      <c r="B1239" s="18"/>
      <c r="C1239" s="18"/>
      <c r="D1239" s="4"/>
      <c r="E1239" s="4"/>
      <c r="F1239" s="19"/>
      <c r="G1239" s="19"/>
      <c r="H1239" s="19"/>
      <c r="I1239" s="19"/>
    </row>
    <row r="1240" spans="1:9">
      <c r="A1240" s="4"/>
      <c r="B1240" s="18"/>
      <c r="C1240" s="18"/>
      <c r="D1240" s="4"/>
      <c r="E1240" s="4"/>
      <c r="F1240" s="19"/>
      <c r="G1240" s="19"/>
      <c r="H1240" s="19"/>
      <c r="I1240" s="19"/>
    </row>
    <row r="1241" spans="1:9">
      <c r="A1241" s="4"/>
      <c r="B1241" s="18"/>
      <c r="C1241" s="18"/>
      <c r="D1241" s="4"/>
      <c r="E1241" s="4"/>
      <c r="F1241" s="19"/>
      <c r="G1241" s="19"/>
      <c r="H1241" s="19"/>
      <c r="I1241" s="19"/>
    </row>
    <row r="1242" spans="1:9">
      <c r="A1242" s="4"/>
      <c r="B1242" s="18"/>
      <c r="C1242" s="18"/>
      <c r="D1242" s="4"/>
      <c r="E1242" s="4"/>
      <c r="F1242" s="19"/>
      <c r="G1242" s="19"/>
      <c r="H1242" s="19"/>
      <c r="I1242" s="19"/>
    </row>
    <row r="1243" spans="1:9">
      <c r="A1243" s="4"/>
      <c r="B1243" s="18"/>
      <c r="C1243" s="18"/>
      <c r="D1243" s="4"/>
      <c r="E1243" s="4"/>
      <c r="F1243" s="19"/>
      <c r="G1243" s="19"/>
      <c r="H1243" s="19"/>
      <c r="I1243" s="19"/>
    </row>
    <row r="1244" spans="1:9">
      <c r="A1244" s="4"/>
      <c r="B1244" s="18"/>
      <c r="C1244" s="18"/>
      <c r="D1244" s="4"/>
      <c r="E1244" s="4"/>
      <c r="F1244" s="19"/>
      <c r="G1244" s="19"/>
      <c r="H1244" s="19"/>
      <c r="I1244" s="19"/>
    </row>
    <row r="1245" spans="1:9">
      <c r="A1245" s="4"/>
      <c r="B1245" s="18"/>
      <c r="C1245" s="18"/>
      <c r="D1245" s="4"/>
      <c r="E1245" s="4"/>
      <c r="F1245" s="19"/>
      <c r="G1245" s="19"/>
      <c r="H1245" s="19"/>
      <c r="I1245" s="19"/>
    </row>
    <row r="1246" spans="1:9">
      <c r="A1246" s="4"/>
      <c r="B1246" s="18"/>
      <c r="C1246" s="18"/>
      <c r="D1246" s="4"/>
      <c r="E1246" s="4"/>
      <c r="F1246" s="19"/>
      <c r="G1246" s="19"/>
      <c r="H1246" s="19"/>
      <c r="I1246" s="19"/>
    </row>
    <row r="1247" spans="1:9">
      <c r="A1247" s="4"/>
      <c r="B1247" s="18"/>
      <c r="C1247" s="18"/>
      <c r="D1247" s="4"/>
      <c r="E1247" s="4"/>
      <c r="F1247" s="19"/>
      <c r="G1247" s="19"/>
      <c r="H1247" s="19"/>
      <c r="I1247" s="19"/>
    </row>
    <row r="1248" spans="1:9">
      <c r="A1248" s="4"/>
      <c r="B1248" s="18"/>
      <c r="C1248" s="18"/>
      <c r="D1248" s="4"/>
      <c r="E1248" s="4"/>
      <c r="F1248" s="19"/>
      <c r="G1248" s="19"/>
      <c r="H1248" s="19"/>
      <c r="I1248" s="19"/>
    </row>
    <row r="1249" spans="1:9">
      <c r="A1249" s="4"/>
      <c r="B1249" s="18"/>
      <c r="C1249" s="18"/>
      <c r="D1249" s="4"/>
      <c r="E1249" s="4"/>
      <c r="F1249" s="19"/>
      <c r="G1249" s="19"/>
      <c r="H1249" s="19"/>
      <c r="I1249" s="19"/>
    </row>
    <row r="1250" spans="1:9">
      <c r="A1250" s="4"/>
      <c r="B1250" s="18"/>
      <c r="C1250" s="18"/>
      <c r="D1250" s="4"/>
      <c r="E1250" s="4"/>
      <c r="F1250" s="19"/>
      <c r="G1250" s="19"/>
      <c r="H1250" s="19"/>
      <c r="I1250" s="19"/>
    </row>
    <row r="1251" spans="1:9">
      <c r="A1251" s="4"/>
      <c r="B1251" s="18"/>
      <c r="C1251" s="18"/>
      <c r="D1251" s="4"/>
      <c r="E1251" s="4"/>
      <c r="F1251" s="19"/>
      <c r="G1251" s="19"/>
      <c r="H1251" s="19"/>
      <c r="I1251" s="19"/>
    </row>
    <row r="1252" spans="1:9">
      <c r="A1252" s="4"/>
      <c r="B1252" s="18"/>
      <c r="C1252" s="18"/>
      <c r="D1252" s="4"/>
      <c r="E1252" s="4"/>
      <c r="F1252" s="19"/>
      <c r="G1252" s="19"/>
      <c r="H1252" s="19"/>
      <c r="I1252" s="19"/>
    </row>
    <row r="1253" spans="1:9">
      <c r="A1253" s="4"/>
      <c r="B1253" s="18"/>
      <c r="C1253" s="18"/>
      <c r="D1253" s="4"/>
      <c r="E1253" s="4"/>
      <c r="F1253" s="19"/>
      <c r="G1253" s="19"/>
      <c r="H1253" s="19"/>
      <c r="I1253" s="19"/>
    </row>
    <row r="1254" spans="1:9">
      <c r="A1254" s="4"/>
      <c r="B1254" s="18"/>
      <c r="C1254" s="18"/>
      <c r="D1254" s="4"/>
      <c r="E1254" s="4"/>
      <c r="F1254" s="19"/>
      <c r="G1254" s="19"/>
      <c r="H1254" s="19"/>
      <c r="I1254" s="19"/>
    </row>
    <row r="1255" spans="1:9">
      <c r="A1255" s="4"/>
      <c r="B1255" s="18"/>
      <c r="C1255" s="18"/>
      <c r="D1255" s="4"/>
      <c r="E1255" s="4"/>
      <c r="F1255" s="19"/>
      <c r="G1255" s="19"/>
      <c r="H1255" s="19"/>
      <c r="I1255" s="19"/>
    </row>
    <row r="1256" spans="1:9">
      <c r="A1256" s="4"/>
      <c r="B1256" s="18"/>
      <c r="C1256" s="18"/>
      <c r="D1256" s="4"/>
      <c r="E1256" s="4"/>
      <c r="F1256" s="19"/>
      <c r="G1256" s="19"/>
      <c r="H1256" s="19"/>
      <c r="I1256" s="19"/>
    </row>
    <row r="1257" spans="1:9">
      <c r="A1257" s="4"/>
      <c r="B1257" s="18"/>
      <c r="C1257" s="18"/>
      <c r="D1257" s="4"/>
      <c r="E1257" s="4"/>
      <c r="F1257" s="19"/>
      <c r="G1257" s="19"/>
      <c r="H1257" s="19"/>
      <c r="I1257" s="19"/>
    </row>
    <row r="1258" spans="1:9">
      <c r="A1258" s="4"/>
      <c r="B1258" s="18"/>
      <c r="C1258" s="18"/>
      <c r="D1258" s="4"/>
      <c r="E1258" s="4"/>
      <c r="F1258" s="19"/>
      <c r="G1258" s="19"/>
      <c r="H1258" s="19"/>
      <c r="I1258" s="19"/>
    </row>
    <row r="1259" spans="1:9">
      <c r="A1259" s="4"/>
      <c r="B1259" s="18"/>
      <c r="C1259" s="18"/>
      <c r="D1259" s="4"/>
      <c r="E1259" s="4"/>
      <c r="F1259" s="19"/>
      <c r="G1259" s="19"/>
      <c r="H1259" s="19"/>
      <c r="I1259" s="19"/>
    </row>
    <row r="1260" spans="1:9">
      <c r="A1260" s="4"/>
      <c r="B1260" s="18"/>
      <c r="C1260" s="18"/>
      <c r="D1260" s="4"/>
      <c r="E1260" s="4"/>
      <c r="F1260" s="19"/>
      <c r="G1260" s="19"/>
      <c r="H1260" s="19"/>
      <c r="I1260" s="19"/>
    </row>
    <row r="1261" spans="1:9">
      <c r="A1261" s="4"/>
      <c r="B1261" s="18"/>
      <c r="C1261" s="18"/>
      <c r="D1261" s="4"/>
      <c r="E1261" s="4"/>
      <c r="F1261" s="19"/>
      <c r="G1261" s="19"/>
      <c r="H1261" s="19"/>
      <c r="I1261" s="19"/>
    </row>
    <row r="1262" spans="1:9">
      <c r="A1262" s="4"/>
      <c r="B1262" s="18"/>
      <c r="C1262" s="18"/>
      <c r="D1262" s="4"/>
      <c r="E1262" s="4"/>
      <c r="F1262" s="19"/>
      <c r="G1262" s="19"/>
      <c r="H1262" s="19"/>
      <c r="I1262" s="19"/>
    </row>
    <row r="1263" spans="1:9">
      <c r="A1263" s="4"/>
      <c r="B1263" s="18"/>
      <c r="C1263" s="18"/>
      <c r="D1263" s="4"/>
      <c r="E1263" s="4"/>
      <c r="F1263" s="19"/>
      <c r="G1263" s="19"/>
      <c r="H1263" s="19"/>
      <c r="I1263" s="19"/>
    </row>
    <row r="1264" spans="1:9">
      <c r="A1264" s="4"/>
      <c r="B1264" s="18"/>
      <c r="C1264" s="18"/>
      <c r="D1264" s="4"/>
      <c r="E1264" s="4"/>
      <c r="F1264" s="19"/>
      <c r="G1264" s="19"/>
      <c r="H1264" s="19"/>
      <c r="I1264" s="19"/>
    </row>
    <row r="1265" spans="1:9">
      <c r="A1265" s="4"/>
      <c r="B1265" s="18"/>
      <c r="C1265" s="18"/>
      <c r="D1265" s="4"/>
      <c r="E1265" s="4"/>
      <c r="F1265" s="19"/>
      <c r="G1265" s="19"/>
      <c r="H1265" s="19"/>
      <c r="I1265" s="19"/>
    </row>
    <row r="1266" spans="1:9">
      <c r="A1266" s="4"/>
      <c r="B1266" s="18"/>
      <c r="C1266" s="18"/>
      <c r="D1266" s="4"/>
      <c r="E1266" s="4"/>
      <c r="F1266" s="19"/>
      <c r="G1266" s="19"/>
      <c r="H1266" s="19"/>
      <c r="I1266" s="19"/>
    </row>
    <row r="1267" spans="1:9">
      <c r="A1267" s="4"/>
      <c r="B1267" s="18"/>
      <c r="C1267" s="18"/>
      <c r="D1267" s="4"/>
      <c r="E1267" s="4"/>
      <c r="F1267" s="19"/>
      <c r="G1267" s="19"/>
      <c r="H1267" s="19"/>
      <c r="I1267" s="19"/>
    </row>
    <row r="1268" spans="1:9">
      <c r="A1268" s="4"/>
      <c r="B1268" s="18"/>
      <c r="C1268" s="18"/>
      <c r="D1268" s="4"/>
      <c r="E1268" s="4"/>
      <c r="F1268" s="19"/>
      <c r="G1268" s="19"/>
      <c r="H1268" s="19"/>
      <c r="I1268" s="19"/>
    </row>
    <row r="1269" spans="1:9">
      <c r="A1269" s="4"/>
      <c r="B1269" s="18"/>
      <c r="C1269" s="18"/>
      <c r="D1269" s="4"/>
      <c r="E1269" s="4"/>
      <c r="F1269" s="19"/>
      <c r="G1269" s="19"/>
      <c r="H1269" s="19"/>
      <c r="I1269" s="19"/>
    </row>
    <row r="1270" spans="1:9">
      <c r="A1270" s="4"/>
      <c r="B1270" s="18"/>
      <c r="C1270" s="18"/>
      <c r="D1270" s="4"/>
      <c r="E1270" s="4"/>
      <c r="F1270" s="19"/>
      <c r="G1270" s="19"/>
      <c r="H1270" s="19"/>
      <c r="I1270" s="19"/>
    </row>
    <row r="1271" spans="1:9">
      <c r="A1271" s="4"/>
      <c r="B1271" s="18"/>
      <c r="C1271" s="18"/>
      <c r="D1271" s="4"/>
      <c r="E1271" s="4"/>
      <c r="F1271" s="19"/>
      <c r="G1271" s="19"/>
      <c r="H1271" s="19"/>
      <c r="I1271" s="19"/>
    </row>
    <row r="1272" spans="1:9">
      <c r="A1272" s="4"/>
      <c r="B1272" s="18"/>
      <c r="C1272" s="18"/>
      <c r="D1272" s="4"/>
      <c r="E1272" s="4"/>
      <c r="F1272" s="19"/>
      <c r="G1272" s="19"/>
      <c r="H1272" s="19"/>
      <c r="I1272" s="19"/>
    </row>
    <row r="1273" spans="1:9">
      <c r="A1273" s="4"/>
      <c r="B1273" s="18"/>
      <c r="C1273" s="18"/>
      <c r="D1273" s="4"/>
      <c r="E1273" s="4"/>
      <c r="F1273" s="19"/>
      <c r="G1273" s="19"/>
      <c r="H1273" s="19"/>
      <c r="I1273" s="19"/>
    </row>
    <row r="1274" spans="1:9">
      <c r="A1274" s="4"/>
      <c r="B1274" s="18"/>
      <c r="C1274" s="18"/>
      <c r="D1274" s="4"/>
      <c r="E1274" s="4"/>
      <c r="F1274" s="19"/>
      <c r="G1274" s="19"/>
      <c r="H1274" s="19"/>
      <c r="I1274" s="19"/>
    </row>
    <row r="1275" spans="1:9">
      <c r="A1275" s="4"/>
      <c r="B1275" s="18"/>
      <c r="C1275" s="18"/>
      <c r="D1275" s="4"/>
      <c r="E1275" s="4"/>
      <c r="F1275" s="19"/>
      <c r="G1275" s="19"/>
      <c r="H1275" s="19"/>
      <c r="I1275" s="19"/>
    </row>
    <row r="1276" spans="1:9">
      <c r="A1276" s="4"/>
      <c r="B1276" s="18"/>
      <c r="C1276" s="18"/>
      <c r="D1276" s="4"/>
      <c r="E1276" s="4"/>
      <c r="F1276" s="19"/>
      <c r="G1276" s="19"/>
      <c r="H1276" s="19"/>
      <c r="I1276" s="19"/>
    </row>
    <row r="1277" spans="1:9">
      <c r="A1277" s="4"/>
      <c r="B1277" s="18"/>
      <c r="C1277" s="18"/>
      <c r="D1277" s="4"/>
      <c r="E1277" s="4"/>
      <c r="F1277" s="19"/>
      <c r="G1277" s="19"/>
      <c r="H1277" s="19"/>
      <c r="I1277" s="19"/>
    </row>
    <row r="1278" spans="1:9">
      <c r="A1278" s="4"/>
      <c r="B1278" s="18"/>
      <c r="C1278" s="18"/>
      <c r="D1278" s="4"/>
      <c r="E1278" s="4"/>
      <c r="F1278" s="19"/>
      <c r="G1278" s="19"/>
      <c r="H1278" s="19"/>
      <c r="I1278" s="19"/>
    </row>
    <row r="1279" spans="1:9">
      <c r="A1279" s="4"/>
      <c r="B1279" s="18"/>
      <c r="C1279" s="18"/>
      <c r="D1279" s="4"/>
      <c r="E1279" s="4"/>
      <c r="F1279" s="19"/>
      <c r="G1279" s="19"/>
      <c r="H1279" s="19"/>
      <c r="I1279" s="19"/>
    </row>
    <row r="1280" spans="1:9">
      <c r="A1280" s="4"/>
      <c r="B1280" s="18"/>
      <c r="C1280" s="18"/>
      <c r="D1280" s="4"/>
      <c r="E1280" s="4"/>
      <c r="F1280" s="19"/>
      <c r="G1280" s="19"/>
      <c r="H1280" s="19"/>
      <c r="I1280" s="19"/>
    </row>
    <row r="1281" spans="1:9">
      <c r="A1281" s="4"/>
      <c r="B1281" s="18"/>
      <c r="C1281" s="18"/>
      <c r="D1281" s="4"/>
      <c r="E1281" s="4"/>
      <c r="F1281" s="19"/>
      <c r="G1281" s="19"/>
      <c r="H1281" s="19"/>
      <c r="I1281" s="19"/>
    </row>
    <row r="1282" spans="1:9">
      <c r="A1282" s="4"/>
      <c r="B1282" s="18"/>
      <c r="C1282" s="18"/>
      <c r="D1282" s="4"/>
      <c r="E1282" s="4"/>
      <c r="F1282" s="19"/>
      <c r="G1282" s="19"/>
      <c r="H1282" s="19"/>
      <c r="I1282" s="19"/>
    </row>
    <row r="1283" spans="1:9">
      <c r="A1283" s="4"/>
      <c r="B1283" s="18"/>
      <c r="C1283" s="18"/>
      <c r="D1283" s="4"/>
      <c r="E1283" s="4"/>
      <c r="F1283" s="19"/>
      <c r="G1283" s="19"/>
      <c r="H1283" s="19"/>
      <c r="I1283" s="19"/>
    </row>
    <row r="1284" spans="1:9">
      <c r="A1284" s="4"/>
      <c r="B1284" s="18"/>
      <c r="C1284" s="18"/>
      <c r="D1284" s="4"/>
      <c r="E1284" s="4"/>
      <c r="F1284" s="19"/>
      <c r="G1284" s="19"/>
      <c r="H1284" s="19"/>
      <c r="I1284" s="19"/>
    </row>
    <row r="1285" spans="1:9">
      <c r="A1285" s="4"/>
      <c r="B1285" s="18"/>
      <c r="C1285" s="18"/>
      <c r="D1285" s="4"/>
      <c r="E1285" s="4"/>
      <c r="F1285" s="19"/>
      <c r="G1285" s="19"/>
      <c r="H1285" s="19"/>
      <c r="I1285" s="19"/>
    </row>
    <row r="1286" spans="1:9">
      <c r="A1286" s="4"/>
      <c r="B1286" s="18"/>
      <c r="C1286" s="18"/>
      <c r="D1286" s="4"/>
      <c r="E1286" s="4"/>
      <c r="F1286" s="19"/>
      <c r="G1286" s="19"/>
      <c r="H1286" s="19"/>
      <c r="I1286" s="19"/>
    </row>
    <row r="1287" spans="1:9">
      <c r="A1287" s="4"/>
      <c r="B1287" s="18"/>
      <c r="C1287" s="18"/>
      <c r="D1287" s="4"/>
      <c r="E1287" s="4"/>
      <c r="F1287" s="19"/>
      <c r="G1287" s="19"/>
      <c r="H1287" s="19"/>
      <c r="I1287" s="19"/>
    </row>
    <row r="1288" spans="1:9">
      <c r="A1288" s="4"/>
      <c r="B1288" s="18"/>
      <c r="C1288" s="18"/>
      <c r="D1288" s="4"/>
      <c r="E1288" s="4"/>
      <c r="F1288" s="19"/>
      <c r="G1288" s="19"/>
      <c r="H1288" s="19"/>
      <c r="I1288" s="19"/>
    </row>
    <row r="1289" spans="1:9">
      <c r="A1289" s="4"/>
      <c r="B1289" s="18"/>
      <c r="C1289" s="18"/>
      <c r="D1289" s="4"/>
      <c r="E1289" s="4"/>
      <c r="F1289" s="19"/>
      <c r="G1289" s="19"/>
      <c r="H1289" s="19"/>
      <c r="I1289" s="19"/>
    </row>
    <row r="1290" spans="1:9">
      <c r="A1290" s="4"/>
      <c r="B1290" s="18"/>
      <c r="C1290" s="18"/>
      <c r="D1290" s="4"/>
      <c r="E1290" s="4"/>
      <c r="F1290" s="19"/>
      <c r="G1290" s="19"/>
      <c r="H1290" s="19"/>
      <c r="I1290" s="19"/>
    </row>
    <row r="1291" spans="1:9">
      <c r="A1291" s="4"/>
      <c r="B1291" s="18"/>
      <c r="C1291" s="18"/>
      <c r="D1291" s="4"/>
      <c r="E1291" s="4"/>
      <c r="F1291" s="19"/>
      <c r="G1291" s="19"/>
      <c r="H1291" s="19"/>
      <c r="I1291" s="19"/>
    </row>
    <row r="1292" spans="1:9">
      <c r="A1292" s="4"/>
      <c r="B1292" s="18"/>
      <c r="C1292" s="18"/>
      <c r="D1292" s="4"/>
      <c r="E1292" s="4"/>
      <c r="F1292" s="19"/>
      <c r="G1292" s="19"/>
      <c r="H1292" s="19"/>
      <c r="I1292" s="19"/>
    </row>
    <row r="1293" spans="1:9">
      <c r="A1293" s="4"/>
      <c r="B1293" s="18"/>
      <c r="C1293" s="18"/>
      <c r="D1293" s="4"/>
      <c r="E1293" s="4"/>
      <c r="F1293" s="19"/>
      <c r="G1293" s="19"/>
      <c r="H1293" s="19"/>
      <c r="I1293" s="19"/>
    </row>
    <row r="1294" spans="1:9">
      <c r="A1294" s="4"/>
      <c r="B1294" s="18"/>
      <c r="C1294" s="18"/>
      <c r="D1294" s="4"/>
      <c r="E1294" s="4"/>
      <c r="F1294" s="19"/>
      <c r="G1294" s="19"/>
      <c r="H1294" s="19"/>
      <c r="I1294" s="19"/>
    </row>
    <row r="1295" spans="1:9">
      <c r="A1295" s="4"/>
      <c r="B1295" s="18"/>
      <c r="C1295" s="18"/>
      <c r="D1295" s="4"/>
      <c r="E1295" s="4"/>
      <c r="F1295" s="19"/>
      <c r="G1295" s="19"/>
      <c r="H1295" s="19"/>
      <c r="I1295" s="19"/>
    </row>
    <row r="1296" spans="1:9">
      <c r="A1296" s="4"/>
      <c r="B1296" s="18"/>
      <c r="C1296" s="18"/>
      <c r="D1296" s="4"/>
      <c r="E1296" s="4"/>
      <c r="F1296" s="19"/>
      <c r="G1296" s="19"/>
      <c r="H1296" s="19"/>
      <c r="I1296" s="19"/>
    </row>
    <row r="1297" spans="1:9">
      <c r="A1297" s="4"/>
      <c r="B1297" s="18"/>
      <c r="C1297" s="18"/>
      <c r="D1297" s="4"/>
      <c r="E1297" s="4"/>
      <c r="F1297" s="19"/>
      <c r="G1297" s="19"/>
      <c r="H1297" s="19"/>
      <c r="I1297" s="19"/>
    </row>
    <row r="1298" spans="1:9">
      <c r="A1298" s="4"/>
      <c r="B1298" s="18"/>
      <c r="C1298" s="18"/>
      <c r="D1298" s="4"/>
      <c r="E1298" s="4"/>
      <c r="F1298" s="19"/>
      <c r="G1298" s="19"/>
      <c r="H1298" s="19"/>
      <c r="I1298" s="19"/>
    </row>
    <row r="1299" spans="1:9">
      <c r="A1299" s="4"/>
      <c r="B1299" s="18"/>
      <c r="C1299" s="18"/>
      <c r="D1299" s="4"/>
      <c r="E1299" s="4"/>
      <c r="F1299" s="19"/>
      <c r="G1299" s="19"/>
      <c r="H1299" s="19"/>
      <c r="I1299" s="19"/>
    </row>
    <row r="1300" spans="1:9">
      <c r="A1300" s="4"/>
      <c r="B1300" s="18"/>
      <c r="C1300" s="18"/>
      <c r="D1300" s="4"/>
      <c r="E1300" s="4"/>
      <c r="F1300" s="19"/>
      <c r="G1300" s="19"/>
      <c r="H1300" s="19"/>
      <c r="I1300" s="19"/>
    </row>
    <row r="1301" spans="1:9">
      <c r="A1301" s="4"/>
      <c r="B1301" s="18"/>
      <c r="C1301" s="18"/>
      <c r="D1301" s="4"/>
      <c r="E1301" s="4"/>
      <c r="F1301" s="19"/>
      <c r="G1301" s="19"/>
      <c r="H1301" s="19"/>
      <c r="I1301" s="19"/>
    </row>
    <row r="1302" spans="1:9">
      <c r="A1302" s="4"/>
      <c r="B1302" s="18"/>
      <c r="C1302" s="18"/>
      <c r="D1302" s="4"/>
      <c r="E1302" s="4"/>
      <c r="F1302" s="19"/>
      <c r="G1302" s="19"/>
      <c r="H1302" s="19"/>
      <c r="I1302" s="19"/>
    </row>
    <row r="1303" spans="1:9">
      <c r="A1303" s="4"/>
      <c r="B1303" s="18"/>
      <c r="C1303" s="18"/>
      <c r="D1303" s="4"/>
      <c r="E1303" s="4"/>
      <c r="F1303" s="19"/>
      <c r="G1303" s="19"/>
      <c r="H1303" s="19"/>
      <c r="I1303" s="19"/>
    </row>
    <row r="1304" spans="1:9">
      <c r="A1304" s="4"/>
      <c r="B1304" s="18"/>
      <c r="C1304" s="18"/>
      <c r="D1304" s="4"/>
      <c r="E1304" s="4"/>
      <c r="F1304" s="19"/>
      <c r="G1304" s="19"/>
      <c r="H1304" s="19"/>
      <c r="I1304" s="19"/>
    </row>
    <row r="1305" spans="1:9">
      <c r="A1305" s="4"/>
      <c r="B1305" s="18"/>
      <c r="C1305" s="18"/>
      <c r="D1305" s="4"/>
      <c r="E1305" s="4"/>
      <c r="F1305" s="19"/>
      <c r="G1305" s="19"/>
      <c r="H1305" s="19"/>
      <c r="I1305" s="19"/>
    </row>
    <row r="1306" spans="1:9">
      <c r="A1306" s="4"/>
      <c r="B1306" s="18"/>
      <c r="C1306" s="18"/>
      <c r="D1306" s="4"/>
      <c r="E1306" s="4"/>
      <c r="F1306" s="19"/>
      <c r="G1306" s="19"/>
      <c r="H1306" s="19"/>
      <c r="I1306" s="19"/>
    </row>
    <row r="1307" spans="1:9">
      <c r="A1307" s="4"/>
      <c r="B1307" s="18"/>
      <c r="C1307" s="18"/>
      <c r="D1307" s="4"/>
      <c r="E1307" s="4"/>
      <c r="F1307" s="19"/>
      <c r="G1307" s="19"/>
      <c r="H1307" s="19"/>
      <c r="I1307" s="19"/>
    </row>
    <row r="1308" spans="1:9">
      <c r="A1308" s="4"/>
      <c r="B1308" s="18"/>
      <c r="C1308" s="18"/>
      <c r="D1308" s="4"/>
      <c r="E1308" s="4"/>
      <c r="F1308" s="19"/>
      <c r="G1308" s="19"/>
      <c r="H1308" s="19"/>
      <c r="I1308" s="19"/>
    </row>
    <row r="1309" spans="1:9">
      <c r="A1309" s="4"/>
      <c r="B1309" s="18"/>
      <c r="C1309" s="18"/>
      <c r="D1309" s="4"/>
      <c r="E1309" s="4"/>
      <c r="F1309" s="19"/>
      <c r="G1309" s="19"/>
      <c r="H1309" s="19"/>
      <c r="I1309" s="19"/>
    </row>
    <row r="1310" spans="1:9">
      <c r="A1310" s="4"/>
      <c r="B1310" s="18"/>
      <c r="C1310" s="18"/>
      <c r="D1310" s="4"/>
      <c r="E1310" s="4"/>
      <c r="F1310" s="19"/>
      <c r="G1310" s="19"/>
      <c r="H1310" s="19"/>
      <c r="I1310" s="19"/>
    </row>
    <row r="1311" spans="1:9">
      <c r="A1311" s="4"/>
      <c r="B1311" s="18"/>
      <c r="C1311" s="18"/>
      <c r="D1311" s="4"/>
      <c r="E1311" s="4"/>
      <c r="F1311" s="19"/>
      <c r="G1311" s="19"/>
      <c r="H1311" s="19"/>
      <c r="I1311" s="19"/>
    </row>
    <row r="1312" spans="1:9">
      <c r="A1312" s="4"/>
      <c r="B1312" s="18"/>
      <c r="C1312" s="18"/>
      <c r="D1312" s="4"/>
      <c r="E1312" s="4"/>
      <c r="F1312" s="19"/>
      <c r="G1312" s="19"/>
      <c r="H1312" s="19"/>
      <c r="I1312" s="19"/>
    </row>
    <row r="1313" spans="1:9">
      <c r="A1313" s="4"/>
      <c r="B1313" s="18"/>
      <c r="C1313" s="18"/>
      <c r="D1313" s="4"/>
      <c r="E1313" s="4"/>
      <c r="F1313" s="19"/>
      <c r="G1313" s="19"/>
      <c r="H1313" s="19"/>
      <c r="I1313" s="19"/>
    </row>
    <row r="1314" spans="1:9">
      <c r="A1314" s="4"/>
      <c r="B1314" s="18"/>
      <c r="C1314" s="18"/>
      <c r="D1314" s="4"/>
      <c r="E1314" s="4"/>
      <c r="F1314" s="19"/>
      <c r="G1314" s="19"/>
      <c r="H1314" s="19"/>
      <c r="I1314" s="19"/>
    </row>
    <row r="1315" spans="1:9">
      <c r="A1315" s="4"/>
      <c r="B1315" s="18"/>
      <c r="C1315" s="18"/>
      <c r="D1315" s="4"/>
      <c r="E1315" s="4"/>
      <c r="F1315" s="19"/>
      <c r="G1315" s="19"/>
      <c r="H1315" s="19"/>
      <c r="I1315" s="19"/>
    </row>
    <row r="1316" spans="1:9">
      <c r="A1316" s="4"/>
      <c r="B1316" s="18"/>
      <c r="C1316" s="18"/>
      <c r="D1316" s="4"/>
      <c r="E1316" s="4"/>
      <c r="F1316" s="19"/>
      <c r="G1316" s="19"/>
      <c r="H1316" s="19"/>
      <c r="I1316" s="19"/>
    </row>
    <row r="1317" spans="1:9">
      <c r="A1317" s="4"/>
      <c r="B1317" s="18"/>
      <c r="C1317" s="18"/>
      <c r="D1317" s="4"/>
      <c r="E1317" s="4"/>
      <c r="F1317" s="19"/>
      <c r="G1317" s="19"/>
      <c r="H1317" s="19"/>
      <c r="I1317" s="19"/>
    </row>
    <row r="1318" spans="1:9">
      <c r="A1318" s="4"/>
      <c r="B1318" s="18"/>
      <c r="C1318" s="18"/>
      <c r="D1318" s="4"/>
      <c r="E1318" s="4"/>
      <c r="F1318" s="19"/>
      <c r="G1318" s="19"/>
      <c r="H1318" s="19"/>
      <c r="I1318" s="19"/>
    </row>
    <row r="1319" spans="1:9">
      <c r="A1319" s="4"/>
      <c r="B1319" s="18"/>
      <c r="C1319" s="18"/>
      <c r="D1319" s="4"/>
      <c r="E1319" s="4"/>
      <c r="F1319" s="19"/>
      <c r="G1319" s="19"/>
      <c r="H1319" s="19"/>
      <c r="I1319" s="19"/>
    </row>
    <row r="1320" spans="1:9">
      <c r="A1320" s="4"/>
      <c r="B1320" s="18"/>
      <c r="C1320" s="18"/>
      <c r="D1320" s="4"/>
      <c r="E1320" s="4"/>
      <c r="F1320" s="19"/>
      <c r="G1320" s="19"/>
      <c r="H1320" s="19"/>
      <c r="I1320" s="19"/>
    </row>
    <row r="1321" spans="1:9">
      <c r="A1321" s="4"/>
      <c r="B1321" s="18"/>
      <c r="C1321" s="18"/>
      <c r="D1321" s="4"/>
      <c r="E1321" s="4"/>
      <c r="F1321" s="19"/>
      <c r="G1321" s="19"/>
      <c r="H1321" s="19"/>
      <c r="I1321" s="19"/>
    </row>
    <row r="1322" spans="1:9">
      <c r="A1322" s="4"/>
      <c r="B1322" s="18"/>
      <c r="C1322" s="18"/>
      <c r="D1322" s="4"/>
      <c r="E1322" s="4"/>
      <c r="F1322" s="19"/>
      <c r="G1322" s="19"/>
      <c r="H1322" s="19"/>
      <c r="I1322" s="19"/>
    </row>
    <row r="1323" spans="1:9">
      <c r="A1323" s="4"/>
      <c r="B1323" s="18"/>
      <c r="C1323" s="18"/>
      <c r="D1323" s="4"/>
      <c r="E1323" s="4"/>
      <c r="F1323" s="19"/>
      <c r="G1323" s="19"/>
      <c r="H1323" s="19"/>
      <c r="I1323" s="19"/>
    </row>
    <row r="1324" spans="1:9">
      <c r="A1324" s="4"/>
      <c r="B1324" s="18"/>
      <c r="C1324" s="18"/>
      <c r="D1324" s="4"/>
      <c r="E1324" s="4"/>
      <c r="F1324" s="19"/>
      <c r="G1324" s="19"/>
      <c r="H1324" s="19"/>
      <c r="I1324" s="19"/>
    </row>
    <row r="1325" spans="1:9">
      <c r="A1325" s="4"/>
      <c r="B1325" s="18"/>
      <c r="C1325" s="18"/>
      <c r="D1325" s="4"/>
      <c r="E1325" s="4"/>
      <c r="F1325" s="19"/>
      <c r="G1325" s="19"/>
      <c r="H1325" s="19"/>
      <c r="I1325" s="19"/>
    </row>
    <row r="1326" spans="1:9">
      <c r="A1326" s="4"/>
      <c r="B1326" s="18"/>
      <c r="C1326" s="18"/>
      <c r="D1326" s="4"/>
      <c r="E1326" s="4"/>
      <c r="F1326" s="19"/>
      <c r="G1326" s="19"/>
      <c r="H1326" s="19"/>
      <c r="I1326" s="19"/>
    </row>
    <row r="1327" spans="1:9">
      <c r="A1327" s="4"/>
      <c r="B1327" s="18"/>
      <c r="C1327" s="18"/>
      <c r="D1327" s="4"/>
      <c r="E1327" s="4"/>
      <c r="F1327" s="19"/>
      <c r="G1327" s="19"/>
      <c r="H1327" s="19"/>
      <c r="I1327" s="19"/>
    </row>
    <row r="1328" spans="1:9">
      <c r="A1328" s="4"/>
      <c r="B1328" s="18"/>
      <c r="C1328" s="18"/>
      <c r="D1328" s="4"/>
      <c r="E1328" s="4"/>
      <c r="F1328" s="19"/>
      <c r="G1328" s="19"/>
      <c r="H1328" s="19"/>
      <c r="I1328" s="19"/>
    </row>
    <row r="1329" spans="1:9">
      <c r="A1329" s="4"/>
      <c r="B1329" s="18"/>
      <c r="C1329" s="18"/>
      <c r="D1329" s="4"/>
      <c r="E1329" s="4"/>
      <c r="F1329" s="19"/>
      <c r="G1329" s="19"/>
      <c r="H1329" s="19"/>
      <c r="I1329" s="19"/>
    </row>
    <row r="1330" spans="1:9">
      <c r="A1330" s="4"/>
      <c r="B1330" s="18"/>
      <c r="C1330" s="18"/>
      <c r="D1330" s="4"/>
      <c r="E1330" s="4"/>
      <c r="F1330" s="19"/>
      <c r="G1330" s="19"/>
      <c r="H1330" s="19"/>
      <c r="I1330" s="19"/>
    </row>
    <row r="1331" spans="1:9">
      <c r="A1331" s="4"/>
      <c r="B1331" s="18"/>
      <c r="C1331" s="18"/>
      <c r="D1331" s="4"/>
      <c r="E1331" s="4"/>
      <c r="F1331" s="19"/>
      <c r="G1331" s="19"/>
      <c r="H1331" s="19"/>
      <c r="I1331" s="19"/>
    </row>
    <row r="1332" spans="1:9">
      <c r="A1332" s="4"/>
      <c r="B1332" s="18"/>
      <c r="C1332" s="18"/>
      <c r="D1332" s="4"/>
      <c r="E1332" s="4"/>
      <c r="F1332" s="19"/>
      <c r="G1332" s="19"/>
      <c r="H1332" s="19"/>
      <c r="I1332" s="19"/>
    </row>
    <row r="1333" spans="1:9">
      <c r="A1333" s="4"/>
      <c r="B1333" s="18"/>
      <c r="C1333" s="18"/>
      <c r="D1333" s="4"/>
      <c r="E1333" s="4"/>
      <c r="F1333" s="19"/>
      <c r="G1333" s="19"/>
      <c r="H1333" s="19"/>
      <c r="I1333" s="19"/>
    </row>
    <row r="1334" spans="1:9">
      <c r="A1334" s="4"/>
      <c r="B1334" s="18"/>
      <c r="C1334" s="18"/>
      <c r="D1334" s="4"/>
      <c r="E1334" s="4"/>
      <c r="F1334" s="19"/>
      <c r="G1334" s="19"/>
      <c r="H1334" s="19"/>
      <c r="I1334" s="19"/>
    </row>
    <row r="1335" spans="1:9">
      <c r="A1335" s="4"/>
      <c r="B1335" s="18"/>
      <c r="C1335" s="18"/>
      <c r="D1335" s="4"/>
      <c r="E1335" s="4"/>
      <c r="F1335" s="19"/>
      <c r="G1335" s="19"/>
      <c r="H1335" s="19"/>
      <c r="I1335" s="19"/>
    </row>
    <row r="1336" spans="1:9">
      <c r="A1336" s="4"/>
      <c r="B1336" s="18"/>
      <c r="C1336" s="18"/>
      <c r="D1336" s="4"/>
      <c r="E1336" s="4"/>
      <c r="F1336" s="19"/>
      <c r="G1336" s="19"/>
      <c r="H1336" s="19"/>
      <c r="I1336" s="19"/>
    </row>
    <row r="1337" spans="1:9">
      <c r="A1337" s="4"/>
      <c r="B1337" s="18"/>
      <c r="C1337" s="18"/>
      <c r="D1337" s="4"/>
      <c r="E1337" s="4"/>
      <c r="F1337" s="19"/>
      <c r="G1337" s="19"/>
      <c r="H1337" s="19"/>
      <c r="I1337" s="19"/>
    </row>
    <row r="1338" spans="1:9">
      <c r="A1338" s="4"/>
      <c r="B1338" s="18"/>
      <c r="C1338" s="18"/>
      <c r="D1338" s="4"/>
      <c r="E1338" s="4"/>
      <c r="F1338" s="19"/>
      <c r="G1338" s="19"/>
      <c r="H1338" s="19"/>
      <c r="I1338" s="19"/>
    </row>
    <row r="1339" spans="1:9">
      <c r="A1339" s="4"/>
      <c r="B1339" s="18"/>
      <c r="C1339" s="18"/>
      <c r="D1339" s="4"/>
      <c r="E1339" s="4"/>
      <c r="F1339" s="19"/>
      <c r="G1339" s="19"/>
      <c r="H1339" s="19"/>
      <c r="I1339" s="19"/>
    </row>
    <row r="1340" spans="1:9">
      <c r="A1340" s="4"/>
      <c r="B1340" s="18"/>
      <c r="C1340" s="18"/>
      <c r="D1340" s="4"/>
      <c r="E1340" s="4"/>
      <c r="F1340" s="19"/>
      <c r="G1340" s="19"/>
      <c r="H1340" s="19"/>
      <c r="I1340" s="19"/>
    </row>
    <row r="1341" spans="1:9">
      <c r="A1341" s="4"/>
      <c r="B1341" s="18"/>
      <c r="C1341" s="18"/>
      <c r="D1341" s="4"/>
      <c r="E1341" s="4"/>
      <c r="F1341" s="19"/>
      <c r="G1341" s="19"/>
      <c r="H1341" s="19"/>
      <c r="I1341" s="19"/>
    </row>
    <row r="1342" spans="1:9">
      <c r="A1342" s="4"/>
      <c r="B1342" s="18"/>
      <c r="C1342" s="18"/>
      <c r="D1342" s="4"/>
      <c r="E1342" s="4"/>
      <c r="F1342" s="19"/>
      <c r="G1342" s="19"/>
      <c r="H1342" s="19"/>
      <c r="I1342" s="19"/>
    </row>
    <row r="1343" spans="1:9">
      <c r="A1343" s="4"/>
      <c r="B1343" s="18"/>
      <c r="C1343" s="18"/>
      <c r="D1343" s="4"/>
      <c r="E1343" s="4"/>
      <c r="F1343" s="19"/>
      <c r="G1343" s="19"/>
      <c r="H1343" s="19"/>
      <c r="I1343" s="19"/>
    </row>
    <row r="1344" spans="1:9">
      <c r="A1344" s="4"/>
      <c r="B1344" s="18"/>
      <c r="C1344" s="18"/>
      <c r="D1344" s="4"/>
      <c r="E1344" s="4"/>
      <c r="F1344" s="19"/>
      <c r="G1344" s="19"/>
      <c r="H1344" s="19"/>
      <c r="I1344" s="19"/>
    </row>
    <row r="1345" spans="1:9">
      <c r="A1345" s="4"/>
      <c r="B1345" s="18"/>
      <c r="C1345" s="18"/>
      <c r="D1345" s="4"/>
      <c r="E1345" s="4"/>
      <c r="F1345" s="19"/>
      <c r="G1345" s="19"/>
      <c r="H1345" s="19"/>
      <c r="I1345" s="19"/>
    </row>
    <row r="1346" spans="1:9">
      <c r="A1346" s="4"/>
      <c r="B1346" s="18"/>
      <c r="C1346" s="18"/>
      <c r="D1346" s="4"/>
      <c r="E1346" s="4"/>
      <c r="F1346" s="19"/>
      <c r="G1346" s="19"/>
      <c r="H1346" s="19"/>
      <c r="I1346" s="19"/>
    </row>
    <row r="1347" spans="1:9">
      <c r="A1347" s="4"/>
      <c r="B1347" s="18"/>
      <c r="C1347" s="18"/>
      <c r="D1347" s="4"/>
      <c r="E1347" s="4"/>
      <c r="F1347" s="19"/>
      <c r="G1347" s="19"/>
      <c r="H1347" s="19"/>
      <c r="I1347" s="19"/>
    </row>
    <row r="1348" spans="1:9">
      <c r="A1348" s="4"/>
      <c r="B1348" s="18"/>
      <c r="C1348" s="18"/>
      <c r="D1348" s="4"/>
      <c r="E1348" s="4"/>
      <c r="F1348" s="19"/>
      <c r="G1348" s="19"/>
      <c r="H1348" s="19"/>
      <c r="I1348" s="19"/>
    </row>
    <row r="1349" spans="1:9">
      <c r="A1349" s="4"/>
      <c r="B1349" s="18"/>
      <c r="C1349" s="18"/>
      <c r="D1349" s="4"/>
      <c r="E1349" s="4"/>
      <c r="F1349" s="19"/>
      <c r="G1349" s="19"/>
      <c r="H1349" s="19"/>
      <c r="I1349" s="19"/>
    </row>
    <row r="1350" spans="1:9">
      <c r="A1350" s="4"/>
      <c r="B1350" s="18"/>
      <c r="C1350" s="18"/>
      <c r="D1350" s="4"/>
      <c r="E1350" s="4"/>
      <c r="F1350" s="19"/>
      <c r="G1350" s="19"/>
      <c r="H1350" s="19"/>
      <c r="I1350" s="19"/>
    </row>
    <row r="1351" spans="1:9">
      <c r="A1351" s="4"/>
      <c r="B1351" s="18"/>
      <c r="C1351" s="18"/>
      <c r="D1351" s="4"/>
      <c r="E1351" s="4"/>
      <c r="F1351" s="19"/>
      <c r="G1351" s="19"/>
      <c r="H1351" s="19"/>
      <c r="I1351" s="19"/>
    </row>
    <row r="1352" spans="1:9">
      <c r="A1352" s="4"/>
      <c r="B1352" s="18"/>
      <c r="C1352" s="18"/>
      <c r="D1352" s="4"/>
      <c r="E1352" s="4"/>
      <c r="F1352" s="19"/>
      <c r="G1352" s="19"/>
      <c r="H1352" s="19"/>
      <c r="I1352" s="19"/>
    </row>
    <row r="1353" spans="1:9">
      <c r="A1353" s="4"/>
      <c r="B1353" s="18"/>
      <c r="C1353" s="18"/>
      <c r="D1353" s="4"/>
      <c r="E1353" s="4"/>
      <c r="F1353" s="19"/>
      <c r="G1353" s="19"/>
      <c r="H1353" s="19"/>
      <c r="I1353" s="19"/>
    </row>
    <row r="1354" spans="1:9">
      <c r="A1354" s="4"/>
      <c r="B1354" s="18"/>
      <c r="C1354" s="18"/>
      <c r="D1354" s="4"/>
      <c r="E1354" s="4"/>
      <c r="F1354" s="19"/>
      <c r="G1354" s="19"/>
      <c r="H1354" s="19"/>
      <c r="I1354" s="19"/>
    </row>
    <row r="1355" spans="1:9">
      <c r="A1355" s="4"/>
      <c r="B1355" s="18"/>
      <c r="C1355" s="18"/>
      <c r="D1355" s="4"/>
      <c r="E1355" s="4"/>
      <c r="F1355" s="19"/>
      <c r="G1355" s="19"/>
      <c r="H1355" s="19"/>
      <c r="I1355" s="19"/>
    </row>
    <row r="1356" spans="1:9">
      <c r="A1356" s="4"/>
      <c r="B1356" s="18"/>
      <c r="C1356" s="18"/>
      <c r="D1356" s="4"/>
      <c r="E1356" s="4"/>
      <c r="F1356" s="19"/>
      <c r="G1356" s="19"/>
      <c r="H1356" s="19"/>
      <c r="I1356" s="19"/>
    </row>
    <row r="1357" spans="1:9">
      <c r="A1357" s="4"/>
      <c r="B1357" s="18"/>
      <c r="C1357" s="18"/>
      <c r="D1357" s="4"/>
      <c r="E1357" s="4"/>
      <c r="F1357" s="19"/>
      <c r="G1357" s="19"/>
      <c r="H1357" s="19"/>
      <c r="I1357" s="19"/>
    </row>
    <row r="1358" spans="1:9">
      <c r="A1358" s="4"/>
      <c r="B1358" s="18"/>
      <c r="C1358" s="18"/>
      <c r="D1358" s="4"/>
      <c r="E1358" s="4"/>
      <c r="F1358" s="19"/>
      <c r="G1358" s="19"/>
      <c r="H1358" s="19"/>
      <c r="I1358" s="19"/>
    </row>
    <row r="1359" spans="1:9">
      <c r="A1359" s="4"/>
      <c r="B1359" s="18"/>
      <c r="C1359" s="18"/>
      <c r="D1359" s="4"/>
      <c r="E1359" s="4"/>
      <c r="F1359" s="19"/>
      <c r="G1359" s="19"/>
      <c r="H1359" s="19"/>
      <c r="I1359" s="19"/>
    </row>
    <row r="1360" spans="1:9">
      <c r="A1360" s="4"/>
      <c r="B1360" s="18"/>
      <c r="C1360" s="18"/>
      <c r="D1360" s="4"/>
      <c r="E1360" s="4"/>
      <c r="F1360" s="19"/>
      <c r="G1360" s="19"/>
      <c r="H1360" s="19"/>
      <c r="I1360" s="19"/>
    </row>
    <row r="1361" spans="1:9">
      <c r="A1361" s="4"/>
      <c r="B1361" s="18"/>
      <c r="C1361" s="18"/>
      <c r="D1361" s="4"/>
      <c r="E1361" s="4"/>
      <c r="F1361" s="19"/>
      <c r="G1361" s="19"/>
      <c r="H1361" s="19"/>
      <c r="I1361" s="19"/>
    </row>
    <row r="1362" spans="1:9">
      <c r="A1362" s="4"/>
      <c r="B1362" s="18"/>
      <c r="C1362" s="18"/>
      <c r="D1362" s="4"/>
      <c r="E1362" s="4"/>
      <c r="F1362" s="19"/>
      <c r="G1362" s="19"/>
      <c r="H1362" s="19"/>
      <c r="I1362" s="19"/>
    </row>
    <row r="1363" spans="1:9">
      <c r="A1363" s="4"/>
      <c r="B1363" s="18"/>
      <c r="C1363" s="18"/>
      <c r="D1363" s="4"/>
      <c r="E1363" s="4"/>
      <c r="F1363" s="19"/>
      <c r="G1363" s="19"/>
      <c r="H1363" s="19"/>
      <c r="I1363" s="19"/>
    </row>
    <row r="1364" spans="1:9">
      <c r="A1364" s="4"/>
      <c r="B1364" s="18"/>
      <c r="C1364" s="18"/>
      <c r="D1364" s="4"/>
      <c r="E1364" s="4"/>
      <c r="F1364" s="19"/>
      <c r="G1364" s="19"/>
      <c r="H1364" s="19"/>
      <c r="I1364" s="19"/>
    </row>
    <row r="1365" spans="1:9">
      <c r="A1365" s="4"/>
      <c r="B1365" s="18"/>
      <c r="C1365" s="18"/>
      <c r="D1365" s="4"/>
      <c r="E1365" s="4"/>
      <c r="F1365" s="19"/>
      <c r="G1365" s="19"/>
      <c r="H1365" s="19"/>
      <c r="I1365" s="19"/>
    </row>
    <row r="1366" spans="1:9">
      <c r="A1366" s="4"/>
      <c r="B1366" s="18"/>
      <c r="C1366" s="18"/>
      <c r="D1366" s="4"/>
      <c r="E1366" s="4"/>
      <c r="F1366" s="19"/>
      <c r="G1366" s="19"/>
      <c r="H1366" s="19"/>
      <c r="I1366" s="19"/>
    </row>
    <row r="1367" spans="1:9">
      <c r="A1367" s="4"/>
      <c r="B1367" s="18"/>
      <c r="C1367" s="18"/>
      <c r="D1367" s="4"/>
      <c r="E1367" s="4"/>
      <c r="F1367" s="19"/>
      <c r="G1367" s="19"/>
      <c r="H1367" s="19"/>
      <c r="I1367" s="19"/>
    </row>
    <row r="1368" spans="1:9">
      <c r="A1368" s="4"/>
      <c r="B1368" s="18"/>
      <c r="C1368" s="18"/>
      <c r="D1368" s="4"/>
      <c r="E1368" s="4"/>
      <c r="F1368" s="19"/>
      <c r="G1368" s="19"/>
      <c r="H1368" s="19"/>
      <c r="I1368" s="19"/>
    </row>
    <row r="1369" spans="1:9">
      <c r="A1369" s="4"/>
      <c r="B1369" s="18"/>
      <c r="C1369" s="18"/>
      <c r="D1369" s="4"/>
      <c r="E1369" s="4"/>
      <c r="F1369" s="19"/>
      <c r="G1369" s="19"/>
      <c r="H1369" s="19"/>
      <c r="I1369" s="19"/>
    </row>
    <row r="1370" spans="1:9">
      <c r="A1370" s="4"/>
      <c r="B1370" s="18"/>
      <c r="C1370" s="18"/>
      <c r="D1370" s="4"/>
      <c r="E1370" s="4"/>
      <c r="F1370" s="19"/>
      <c r="G1370" s="19"/>
      <c r="H1370" s="19"/>
      <c r="I1370" s="19"/>
    </row>
    <row r="1371" spans="1:9">
      <c r="A1371" s="4"/>
      <c r="B1371" s="18"/>
      <c r="C1371" s="18"/>
      <c r="D1371" s="4"/>
      <c r="E1371" s="4"/>
      <c r="F1371" s="19"/>
      <c r="G1371" s="19"/>
      <c r="H1371" s="19"/>
      <c r="I1371" s="19"/>
    </row>
    <row r="1372" spans="1:9">
      <c r="A1372" s="4"/>
      <c r="B1372" s="18"/>
      <c r="C1372" s="18"/>
      <c r="D1372" s="4"/>
      <c r="E1372" s="4"/>
      <c r="F1372" s="19"/>
      <c r="G1372" s="19"/>
      <c r="H1372" s="19"/>
      <c r="I1372" s="19"/>
    </row>
    <row r="1373" spans="1:9">
      <c r="A1373" s="4"/>
      <c r="B1373" s="18"/>
      <c r="C1373" s="18"/>
      <c r="D1373" s="4"/>
      <c r="E1373" s="4"/>
      <c r="F1373" s="19"/>
      <c r="G1373" s="19"/>
      <c r="H1373" s="19"/>
      <c r="I1373" s="19"/>
    </row>
    <row r="1374" spans="1:9">
      <c r="A1374" s="4"/>
      <c r="B1374" s="18"/>
      <c r="C1374" s="18"/>
      <c r="D1374" s="4"/>
      <c r="E1374" s="4"/>
      <c r="F1374" s="19"/>
      <c r="G1374" s="19"/>
      <c r="H1374" s="19"/>
      <c r="I1374" s="19"/>
    </row>
    <row r="1375" spans="1:9">
      <c r="A1375" s="4"/>
      <c r="B1375" s="18"/>
      <c r="C1375" s="18"/>
      <c r="D1375" s="4"/>
      <c r="E1375" s="4"/>
      <c r="F1375" s="19"/>
      <c r="G1375" s="19"/>
      <c r="H1375" s="19"/>
      <c r="I1375" s="19"/>
    </row>
    <row r="1376" spans="1:9">
      <c r="A1376" s="4"/>
      <c r="B1376" s="18"/>
      <c r="C1376" s="18"/>
      <c r="D1376" s="4"/>
      <c r="E1376" s="4"/>
      <c r="F1376" s="19"/>
      <c r="G1376" s="19"/>
      <c r="H1376" s="19"/>
      <c r="I1376" s="19"/>
    </row>
    <row r="1377" spans="1:9">
      <c r="A1377" s="4"/>
      <c r="B1377" s="18"/>
      <c r="C1377" s="18"/>
      <c r="D1377" s="4"/>
      <c r="E1377" s="4"/>
      <c r="F1377" s="19"/>
      <c r="G1377" s="19"/>
      <c r="H1377" s="19"/>
      <c r="I1377" s="19"/>
    </row>
    <row r="1378" spans="1:9">
      <c r="A1378" s="4"/>
      <c r="B1378" s="18"/>
      <c r="C1378" s="18"/>
      <c r="D1378" s="4"/>
      <c r="E1378" s="4"/>
      <c r="F1378" s="19"/>
      <c r="G1378" s="19"/>
      <c r="H1378" s="19"/>
      <c r="I1378" s="19"/>
    </row>
    <row r="1379" spans="1:9">
      <c r="A1379" s="4"/>
      <c r="B1379" s="18"/>
      <c r="C1379" s="18"/>
      <c r="D1379" s="4"/>
      <c r="E1379" s="4"/>
      <c r="F1379" s="19"/>
      <c r="G1379" s="19"/>
      <c r="H1379" s="19"/>
      <c r="I1379" s="19"/>
    </row>
    <row r="1380" spans="1:9">
      <c r="A1380" s="4"/>
      <c r="B1380" s="18"/>
      <c r="C1380" s="18"/>
      <c r="D1380" s="4"/>
      <c r="E1380" s="4"/>
      <c r="F1380" s="19"/>
      <c r="G1380" s="19"/>
      <c r="H1380" s="19"/>
      <c r="I1380" s="19"/>
    </row>
    <row r="1381" spans="1:9">
      <c r="A1381" s="4"/>
      <c r="B1381" s="18"/>
      <c r="C1381" s="18"/>
      <c r="D1381" s="4"/>
      <c r="E1381" s="4"/>
      <c r="F1381" s="19"/>
      <c r="G1381" s="19"/>
      <c r="H1381" s="19"/>
      <c r="I1381" s="19"/>
    </row>
    <row r="1382" spans="1:9">
      <c r="A1382" s="4"/>
      <c r="B1382" s="18"/>
      <c r="C1382" s="18"/>
      <c r="D1382" s="4"/>
      <c r="E1382" s="4"/>
      <c r="F1382" s="19"/>
      <c r="G1382" s="19"/>
      <c r="H1382" s="19"/>
      <c r="I1382" s="19"/>
    </row>
    <row r="1383" spans="1:9">
      <c r="A1383" s="4"/>
      <c r="B1383" s="18"/>
      <c r="C1383" s="18"/>
      <c r="D1383" s="4"/>
      <c r="E1383" s="4"/>
      <c r="F1383" s="19"/>
      <c r="G1383" s="19"/>
      <c r="H1383" s="19"/>
      <c r="I1383" s="19"/>
    </row>
    <row r="1384" spans="1:9">
      <c r="A1384" s="4"/>
      <c r="B1384" s="18"/>
      <c r="C1384" s="18"/>
      <c r="D1384" s="4"/>
      <c r="E1384" s="4"/>
      <c r="F1384" s="19"/>
      <c r="G1384" s="19"/>
      <c r="H1384" s="19"/>
      <c r="I1384" s="19"/>
    </row>
    <row r="1385" spans="1:9">
      <c r="A1385" s="4"/>
      <c r="B1385" s="18"/>
      <c r="C1385" s="18"/>
      <c r="D1385" s="4"/>
      <c r="E1385" s="4"/>
      <c r="F1385" s="19"/>
      <c r="G1385" s="19"/>
      <c r="H1385" s="19"/>
      <c r="I1385" s="19"/>
    </row>
    <row r="1386" spans="1:9">
      <c r="A1386" s="4"/>
      <c r="B1386" s="18"/>
      <c r="C1386" s="18"/>
      <c r="D1386" s="4"/>
      <c r="E1386" s="4"/>
      <c r="F1386" s="19"/>
      <c r="G1386" s="19"/>
      <c r="H1386" s="19"/>
      <c r="I1386" s="19"/>
    </row>
    <row r="1387" spans="1:9">
      <c r="A1387" s="4"/>
      <c r="B1387" s="18"/>
      <c r="C1387" s="18"/>
      <c r="D1387" s="4"/>
      <c r="E1387" s="4"/>
      <c r="F1387" s="19"/>
      <c r="G1387" s="19"/>
      <c r="H1387" s="19"/>
      <c r="I1387" s="19"/>
    </row>
    <row r="1388" spans="1:9">
      <c r="A1388" s="4"/>
      <c r="B1388" s="18"/>
      <c r="C1388" s="18"/>
      <c r="D1388" s="4"/>
      <c r="E1388" s="4"/>
      <c r="F1388" s="19"/>
      <c r="G1388" s="19"/>
      <c r="H1388" s="19"/>
      <c r="I1388" s="19"/>
    </row>
    <row r="1389" spans="1:9">
      <c r="A1389" s="4"/>
      <c r="B1389" s="18"/>
      <c r="C1389" s="18"/>
      <c r="D1389" s="4"/>
      <c r="E1389" s="4"/>
      <c r="F1389" s="19"/>
      <c r="G1389" s="19"/>
      <c r="H1389" s="19"/>
      <c r="I1389" s="19"/>
    </row>
    <row r="1390" spans="1:9">
      <c r="A1390" s="4"/>
      <c r="B1390" s="18"/>
      <c r="C1390" s="18"/>
      <c r="D1390" s="4"/>
      <c r="E1390" s="4"/>
      <c r="F1390" s="19"/>
      <c r="G1390" s="19"/>
      <c r="H1390" s="19"/>
      <c r="I1390" s="19"/>
    </row>
    <row r="1391" spans="1:9">
      <c r="A1391" s="4"/>
      <c r="B1391" s="18"/>
      <c r="C1391" s="18"/>
      <c r="D1391" s="4"/>
      <c r="E1391" s="4"/>
      <c r="F1391" s="19"/>
      <c r="G1391" s="19"/>
      <c r="H1391" s="19"/>
      <c r="I1391" s="19"/>
    </row>
    <row r="1392" spans="1:9">
      <c r="A1392" s="4"/>
      <c r="B1392" s="18"/>
      <c r="C1392" s="18"/>
      <c r="D1392" s="4"/>
      <c r="E1392" s="4"/>
      <c r="F1392" s="19"/>
      <c r="G1392" s="19"/>
      <c r="H1392" s="19"/>
      <c r="I1392" s="19"/>
    </row>
    <row r="1393" spans="1:9">
      <c r="A1393" s="4"/>
      <c r="B1393" s="18"/>
      <c r="C1393" s="18"/>
      <c r="D1393" s="4"/>
      <c r="E1393" s="4"/>
      <c r="F1393" s="19"/>
      <c r="G1393" s="19"/>
      <c r="H1393" s="19"/>
      <c r="I1393" s="19"/>
    </row>
    <row r="1394" spans="1:9">
      <c r="A1394" s="4"/>
      <c r="B1394" s="18"/>
      <c r="C1394" s="18"/>
      <c r="D1394" s="4"/>
      <c r="E1394" s="4"/>
      <c r="F1394" s="19"/>
      <c r="G1394" s="19"/>
      <c r="H1394" s="19"/>
      <c r="I1394" s="19"/>
    </row>
    <row r="1395" spans="1:9">
      <c r="A1395" s="4"/>
      <c r="B1395" s="18"/>
      <c r="C1395" s="18"/>
      <c r="D1395" s="4"/>
      <c r="E1395" s="4"/>
      <c r="F1395" s="19"/>
      <c r="G1395" s="19"/>
      <c r="H1395" s="19"/>
      <c r="I1395" s="19"/>
    </row>
    <row r="1396" spans="1:9">
      <c r="A1396" s="4"/>
      <c r="B1396" s="18"/>
      <c r="C1396" s="18"/>
      <c r="D1396" s="4"/>
      <c r="E1396" s="4"/>
      <c r="F1396" s="19"/>
      <c r="G1396" s="19"/>
      <c r="H1396" s="19"/>
      <c r="I1396" s="19"/>
    </row>
    <row r="1397" spans="1:9">
      <c r="A1397" s="4"/>
      <c r="B1397" s="18"/>
      <c r="C1397" s="18"/>
      <c r="D1397" s="4"/>
      <c r="E1397" s="4"/>
      <c r="F1397" s="19"/>
      <c r="G1397" s="19"/>
      <c r="H1397" s="19"/>
      <c r="I1397" s="19"/>
    </row>
    <row r="1398" spans="1:9">
      <c r="A1398" s="4"/>
      <c r="B1398" s="18"/>
      <c r="C1398" s="18"/>
      <c r="D1398" s="4"/>
      <c r="E1398" s="4"/>
      <c r="F1398" s="19"/>
      <c r="G1398" s="19"/>
      <c r="H1398" s="19"/>
      <c r="I1398" s="19"/>
    </row>
    <row r="1399" spans="1:9">
      <c r="A1399" s="4"/>
      <c r="B1399" s="18"/>
      <c r="C1399" s="18"/>
      <c r="D1399" s="4"/>
      <c r="E1399" s="4"/>
      <c r="F1399" s="19"/>
      <c r="G1399" s="19"/>
      <c r="H1399" s="19"/>
      <c r="I1399" s="19"/>
    </row>
    <row r="1400" spans="1:9">
      <c r="A1400" s="4"/>
      <c r="B1400" s="18"/>
      <c r="C1400" s="18"/>
      <c r="D1400" s="4"/>
      <c r="E1400" s="4"/>
      <c r="F1400" s="19"/>
      <c r="G1400" s="19"/>
      <c r="H1400" s="19"/>
      <c r="I1400" s="19"/>
    </row>
    <row r="1401" spans="1:9">
      <c r="A1401" s="4"/>
      <c r="B1401" s="18"/>
      <c r="C1401" s="18"/>
      <c r="D1401" s="4"/>
      <c r="E1401" s="4"/>
      <c r="F1401" s="19"/>
      <c r="G1401" s="19"/>
      <c r="H1401" s="19"/>
      <c r="I1401" s="19"/>
    </row>
    <row r="1402" spans="1:9">
      <c r="A1402" s="4"/>
      <c r="B1402" s="18"/>
      <c r="C1402" s="18"/>
      <c r="D1402" s="4"/>
      <c r="E1402" s="4"/>
      <c r="F1402" s="19"/>
      <c r="G1402" s="19"/>
      <c r="H1402" s="19"/>
      <c r="I1402" s="19"/>
    </row>
    <row r="1403" spans="1:9">
      <c r="A1403" s="4"/>
      <c r="B1403" s="18"/>
      <c r="C1403" s="18"/>
      <c r="D1403" s="4"/>
      <c r="E1403" s="4"/>
      <c r="F1403" s="19"/>
      <c r="G1403" s="19"/>
      <c r="H1403" s="19"/>
      <c r="I1403" s="19"/>
    </row>
    <row r="1404" spans="1:9">
      <c r="A1404" s="4"/>
      <c r="B1404" s="18"/>
      <c r="C1404" s="18"/>
      <c r="D1404" s="4"/>
      <c r="E1404" s="4"/>
      <c r="F1404" s="19"/>
      <c r="G1404" s="19"/>
      <c r="H1404" s="19"/>
      <c r="I1404" s="19"/>
    </row>
    <row r="1405" spans="1:9">
      <c r="A1405" s="4"/>
      <c r="B1405" s="18"/>
      <c r="C1405" s="18"/>
      <c r="D1405" s="4"/>
      <c r="E1405" s="4"/>
      <c r="F1405" s="19"/>
      <c r="G1405" s="19"/>
      <c r="H1405" s="19"/>
      <c r="I1405" s="19"/>
    </row>
    <row r="1406" spans="1:9">
      <c r="A1406" s="4"/>
      <c r="B1406" s="18"/>
      <c r="C1406" s="18"/>
      <c r="D1406" s="4"/>
      <c r="E1406" s="4"/>
      <c r="F1406" s="19"/>
      <c r="G1406" s="19"/>
      <c r="H1406" s="19"/>
      <c r="I1406" s="19"/>
    </row>
    <row r="1407" spans="1:9">
      <c r="A1407" s="4"/>
      <c r="B1407" s="18"/>
      <c r="C1407" s="18"/>
      <c r="D1407" s="4"/>
      <c r="E1407" s="4"/>
      <c r="F1407" s="19"/>
      <c r="G1407" s="19"/>
      <c r="H1407" s="19"/>
      <c r="I1407" s="19"/>
    </row>
    <row r="1408" spans="1:9">
      <c r="A1408" s="4"/>
      <c r="B1408" s="18"/>
      <c r="C1408" s="18"/>
      <c r="D1408" s="4"/>
      <c r="E1408" s="4"/>
      <c r="F1408" s="19"/>
      <c r="G1408" s="19"/>
      <c r="H1408" s="19"/>
      <c r="I1408" s="19"/>
    </row>
    <row r="1409" spans="1:9">
      <c r="A1409" s="4"/>
      <c r="B1409" s="18"/>
      <c r="C1409" s="18"/>
      <c r="D1409" s="4"/>
      <c r="E1409" s="4"/>
      <c r="F1409" s="19"/>
      <c r="G1409" s="19"/>
      <c r="H1409" s="19"/>
      <c r="I1409" s="19"/>
    </row>
    <row r="1410" spans="1:9">
      <c r="A1410" s="4"/>
      <c r="B1410" s="18"/>
      <c r="C1410" s="18"/>
      <c r="D1410" s="4"/>
      <c r="E1410" s="4"/>
      <c r="F1410" s="19"/>
      <c r="G1410" s="19"/>
      <c r="H1410" s="19"/>
      <c r="I1410" s="19"/>
    </row>
    <row r="1411" spans="1:9">
      <c r="A1411" s="4"/>
      <c r="B1411" s="18"/>
      <c r="C1411" s="18"/>
      <c r="D1411" s="4"/>
      <c r="E1411" s="4"/>
      <c r="F1411" s="19"/>
      <c r="G1411" s="19"/>
      <c r="H1411" s="19"/>
      <c r="I1411" s="19"/>
    </row>
    <row r="1412" spans="1:9">
      <c r="A1412" s="4"/>
      <c r="B1412" s="18"/>
      <c r="C1412" s="18"/>
      <c r="D1412" s="4"/>
      <c r="E1412" s="4"/>
      <c r="F1412" s="19"/>
      <c r="G1412" s="19"/>
      <c r="H1412" s="19"/>
      <c r="I1412" s="19"/>
    </row>
    <row r="1413" spans="1:9">
      <c r="A1413" s="4"/>
      <c r="B1413" s="18"/>
      <c r="C1413" s="18"/>
      <c r="D1413" s="4"/>
      <c r="E1413" s="4"/>
      <c r="F1413" s="19"/>
      <c r="G1413" s="19"/>
      <c r="H1413" s="19"/>
      <c r="I1413" s="19"/>
    </row>
    <row r="1414" spans="1:9">
      <c r="A1414" s="4"/>
      <c r="B1414" s="18"/>
      <c r="C1414" s="18"/>
      <c r="D1414" s="4"/>
      <c r="E1414" s="4"/>
      <c r="F1414" s="19"/>
      <c r="G1414" s="19"/>
      <c r="H1414" s="19"/>
      <c r="I1414" s="19"/>
    </row>
    <row r="1415" spans="1:9">
      <c r="A1415" s="4"/>
      <c r="B1415" s="18"/>
      <c r="C1415" s="18"/>
      <c r="D1415" s="4"/>
      <c r="E1415" s="4"/>
      <c r="F1415" s="19"/>
      <c r="G1415" s="19"/>
      <c r="H1415" s="19"/>
      <c r="I1415" s="19"/>
    </row>
    <row r="1416" spans="1:9">
      <c r="A1416" s="4"/>
      <c r="B1416" s="18"/>
      <c r="C1416" s="18"/>
      <c r="D1416" s="4"/>
      <c r="E1416" s="4"/>
      <c r="F1416" s="19"/>
      <c r="G1416" s="19"/>
      <c r="H1416" s="19"/>
      <c r="I1416" s="19"/>
    </row>
    <row r="1417" spans="1:9">
      <c r="A1417" s="4"/>
      <c r="B1417" s="18"/>
      <c r="C1417" s="18"/>
      <c r="D1417" s="4"/>
      <c r="E1417" s="4"/>
      <c r="F1417" s="19"/>
      <c r="G1417" s="19"/>
      <c r="H1417" s="19"/>
      <c r="I1417" s="19"/>
    </row>
    <row r="1418" spans="1:9">
      <c r="A1418" s="4"/>
      <c r="B1418" s="18"/>
      <c r="C1418" s="18"/>
      <c r="D1418" s="4"/>
      <c r="E1418" s="4"/>
      <c r="F1418" s="19"/>
      <c r="G1418" s="19"/>
      <c r="H1418" s="19"/>
      <c r="I1418" s="19"/>
    </row>
    <row r="1419" spans="1:9">
      <c r="A1419" s="4"/>
      <c r="B1419" s="18"/>
      <c r="C1419" s="18"/>
      <c r="D1419" s="4"/>
      <c r="E1419" s="4"/>
      <c r="F1419" s="19"/>
      <c r="G1419" s="19"/>
      <c r="H1419" s="19"/>
      <c r="I1419" s="19"/>
    </row>
    <row r="1420" spans="1:9">
      <c r="A1420" s="4"/>
      <c r="B1420" s="18"/>
      <c r="C1420" s="18"/>
      <c r="D1420" s="4"/>
      <c r="E1420" s="4"/>
      <c r="F1420" s="19"/>
      <c r="G1420" s="19"/>
      <c r="H1420" s="19"/>
      <c r="I1420" s="19"/>
    </row>
    <row r="1421" spans="1:9">
      <c r="A1421" s="4"/>
      <c r="B1421" s="18"/>
      <c r="C1421" s="18"/>
      <c r="D1421" s="4"/>
      <c r="E1421" s="4"/>
      <c r="F1421" s="19"/>
      <c r="G1421" s="19"/>
      <c r="H1421" s="19"/>
      <c r="I1421" s="19"/>
    </row>
    <row r="1422" spans="1:9">
      <c r="A1422" s="4"/>
      <c r="B1422" s="18"/>
      <c r="C1422" s="18"/>
      <c r="D1422" s="4"/>
      <c r="E1422" s="4"/>
      <c r="F1422" s="19"/>
      <c r="G1422" s="19"/>
      <c r="H1422" s="19"/>
      <c r="I1422" s="19"/>
    </row>
    <row r="1423" spans="1:9">
      <c r="A1423" s="4"/>
      <c r="B1423" s="18"/>
      <c r="C1423" s="18"/>
      <c r="D1423" s="4"/>
      <c r="E1423" s="4"/>
      <c r="F1423" s="19"/>
      <c r="G1423" s="19"/>
      <c r="H1423" s="19"/>
      <c r="I1423" s="19"/>
    </row>
    <row r="1424" spans="1:9">
      <c r="A1424" s="4"/>
      <c r="B1424" s="18"/>
      <c r="C1424" s="18"/>
      <c r="D1424" s="4"/>
      <c r="E1424" s="4"/>
      <c r="F1424" s="19"/>
      <c r="G1424" s="19"/>
      <c r="H1424" s="19"/>
      <c r="I1424" s="19"/>
    </row>
    <row r="1425" spans="1:9">
      <c r="A1425" s="4"/>
      <c r="B1425" s="18"/>
      <c r="C1425" s="18"/>
      <c r="D1425" s="4"/>
      <c r="E1425" s="4"/>
      <c r="F1425" s="19"/>
      <c r="G1425" s="19"/>
      <c r="H1425" s="19"/>
      <c r="I1425" s="19"/>
    </row>
    <row r="1426" spans="1:9">
      <c r="A1426" s="4"/>
      <c r="B1426" s="18"/>
      <c r="C1426" s="18"/>
      <c r="D1426" s="4"/>
      <c r="E1426" s="4"/>
      <c r="F1426" s="19"/>
      <c r="G1426" s="19"/>
      <c r="H1426" s="19"/>
      <c r="I1426" s="19"/>
    </row>
    <row r="1427" spans="1:9">
      <c r="A1427" s="4"/>
      <c r="B1427" s="18"/>
      <c r="C1427" s="18"/>
      <c r="D1427" s="4"/>
      <c r="E1427" s="4"/>
      <c r="F1427" s="19"/>
      <c r="G1427" s="19"/>
      <c r="H1427" s="19"/>
      <c r="I1427" s="19"/>
    </row>
    <row r="1428" spans="1:9">
      <c r="A1428" s="4"/>
      <c r="B1428" s="18"/>
      <c r="C1428" s="18"/>
      <c r="D1428" s="4"/>
      <c r="E1428" s="4"/>
      <c r="F1428" s="19"/>
      <c r="G1428" s="19"/>
      <c r="H1428" s="19"/>
      <c r="I1428" s="19"/>
    </row>
    <row r="1429" spans="1:9">
      <c r="A1429" s="4"/>
      <c r="B1429" s="18"/>
      <c r="C1429" s="18"/>
      <c r="D1429" s="4"/>
      <c r="E1429" s="4"/>
      <c r="F1429" s="19"/>
      <c r="G1429" s="19"/>
      <c r="H1429" s="19"/>
      <c r="I1429" s="19"/>
    </row>
    <row r="1430" spans="1:9">
      <c r="A1430" s="4"/>
      <c r="B1430" s="18"/>
      <c r="C1430" s="18"/>
      <c r="D1430" s="4"/>
      <c r="E1430" s="4"/>
      <c r="F1430" s="19"/>
      <c r="G1430" s="19"/>
      <c r="H1430" s="19"/>
      <c r="I1430" s="19"/>
    </row>
    <row r="1431" spans="1:9">
      <c r="A1431" s="4"/>
      <c r="B1431" s="18"/>
      <c r="C1431" s="18"/>
      <c r="D1431" s="4"/>
      <c r="E1431" s="4"/>
      <c r="F1431" s="19"/>
      <c r="G1431" s="19"/>
      <c r="H1431" s="19"/>
      <c r="I1431" s="19"/>
    </row>
    <row r="1432" spans="1:9">
      <c r="A1432" s="4"/>
      <c r="B1432" s="18"/>
      <c r="C1432" s="18"/>
      <c r="D1432" s="4"/>
      <c r="E1432" s="4"/>
      <c r="F1432" s="19"/>
      <c r="G1432" s="19"/>
      <c r="H1432" s="19"/>
      <c r="I1432" s="19"/>
    </row>
    <row r="1433" spans="1:9">
      <c r="A1433" s="4"/>
      <c r="B1433" s="18"/>
      <c r="C1433" s="18"/>
      <c r="D1433" s="4"/>
      <c r="E1433" s="4"/>
      <c r="F1433" s="19"/>
      <c r="G1433" s="19"/>
      <c r="H1433" s="19"/>
      <c r="I1433" s="19"/>
    </row>
    <row r="1434" spans="1:9">
      <c r="A1434" s="4"/>
      <c r="B1434" s="18"/>
      <c r="C1434" s="18"/>
      <c r="D1434" s="4"/>
      <c r="E1434" s="4"/>
      <c r="F1434" s="19"/>
      <c r="G1434" s="19"/>
      <c r="H1434" s="19"/>
      <c r="I1434" s="19"/>
    </row>
    <row r="1435" spans="1:9">
      <c r="A1435" s="4"/>
      <c r="B1435" s="18"/>
      <c r="C1435" s="18"/>
      <c r="D1435" s="4"/>
      <c r="E1435" s="4"/>
      <c r="F1435" s="19"/>
      <c r="G1435" s="19"/>
      <c r="H1435" s="19"/>
      <c r="I1435" s="19"/>
    </row>
    <row r="1436" spans="1:9">
      <c r="A1436" s="4"/>
      <c r="B1436" s="18"/>
      <c r="C1436" s="18"/>
      <c r="D1436" s="4"/>
      <c r="E1436" s="4"/>
      <c r="F1436" s="19"/>
      <c r="G1436" s="19"/>
      <c r="H1436" s="19"/>
      <c r="I1436" s="19"/>
    </row>
    <row r="1437" spans="1:9">
      <c r="A1437" s="4"/>
      <c r="B1437" s="18"/>
      <c r="C1437" s="18"/>
      <c r="D1437" s="4"/>
      <c r="E1437" s="4"/>
      <c r="F1437" s="19"/>
      <c r="G1437" s="19"/>
      <c r="H1437" s="19"/>
      <c r="I1437" s="19"/>
    </row>
    <row r="1438" spans="1:9">
      <c r="A1438" s="4"/>
      <c r="B1438" s="18"/>
      <c r="C1438" s="18"/>
      <c r="D1438" s="4"/>
      <c r="E1438" s="4"/>
      <c r="F1438" s="19"/>
      <c r="G1438" s="19"/>
      <c r="H1438" s="19"/>
      <c r="I1438" s="19"/>
    </row>
    <row r="1439" spans="1:9">
      <c r="A1439" s="4"/>
      <c r="B1439" s="18"/>
      <c r="C1439" s="18"/>
      <c r="D1439" s="4"/>
      <c r="E1439" s="4"/>
      <c r="F1439" s="19"/>
      <c r="G1439" s="19"/>
      <c r="H1439" s="19"/>
      <c r="I1439" s="19"/>
    </row>
    <row r="1440" spans="1:9">
      <c r="A1440" s="4"/>
      <c r="B1440" s="18"/>
      <c r="C1440" s="18"/>
      <c r="D1440" s="4"/>
      <c r="E1440" s="4"/>
      <c r="F1440" s="19"/>
      <c r="G1440" s="19"/>
      <c r="H1440" s="19"/>
      <c r="I1440" s="19"/>
    </row>
    <row r="1441" spans="1:9">
      <c r="A1441" s="4"/>
      <c r="B1441" s="18"/>
      <c r="C1441" s="18"/>
      <c r="D1441" s="4"/>
      <c r="E1441" s="4"/>
      <c r="F1441" s="19"/>
      <c r="G1441" s="19"/>
      <c r="H1441" s="19"/>
      <c r="I1441" s="19"/>
    </row>
    <row r="1442" spans="1:9">
      <c r="A1442" s="4"/>
      <c r="B1442" s="18"/>
      <c r="C1442" s="18"/>
      <c r="D1442" s="4"/>
      <c r="E1442" s="4"/>
      <c r="F1442" s="19"/>
      <c r="G1442" s="19"/>
      <c r="H1442" s="19"/>
      <c r="I1442" s="19"/>
    </row>
    <row r="1443" spans="1:9">
      <c r="A1443" s="4"/>
      <c r="B1443" s="18"/>
      <c r="C1443" s="18"/>
      <c r="D1443" s="4"/>
      <c r="E1443" s="4"/>
      <c r="F1443" s="19"/>
      <c r="G1443" s="19"/>
      <c r="H1443" s="19"/>
      <c r="I1443" s="19"/>
    </row>
    <row r="1444" spans="1:9">
      <c r="A1444" s="4"/>
      <c r="B1444" s="18"/>
      <c r="C1444" s="18"/>
      <c r="D1444" s="4"/>
      <c r="E1444" s="4"/>
      <c r="F1444" s="19"/>
      <c r="G1444" s="19"/>
      <c r="H1444" s="19"/>
      <c r="I1444" s="19"/>
    </row>
    <row r="1445" spans="1:9">
      <c r="A1445" s="4"/>
      <c r="B1445" s="18"/>
      <c r="C1445" s="18"/>
      <c r="D1445" s="4"/>
      <c r="E1445" s="4"/>
      <c r="F1445" s="19"/>
      <c r="G1445" s="19"/>
      <c r="H1445" s="19"/>
      <c r="I1445" s="19"/>
    </row>
    <row r="1446" spans="1:9">
      <c r="A1446" s="4"/>
      <c r="B1446" s="18"/>
      <c r="C1446" s="18"/>
      <c r="D1446" s="4"/>
      <c r="E1446" s="4"/>
      <c r="F1446" s="19"/>
      <c r="G1446" s="19"/>
      <c r="H1446" s="19"/>
      <c r="I1446" s="19"/>
    </row>
    <row r="1447" spans="1:9">
      <c r="A1447" s="4"/>
      <c r="B1447" s="18"/>
      <c r="C1447" s="18"/>
      <c r="D1447" s="4"/>
      <c r="E1447" s="4"/>
      <c r="F1447" s="19"/>
      <c r="G1447" s="19"/>
      <c r="H1447" s="19"/>
      <c r="I1447" s="19"/>
    </row>
    <row r="1448" spans="1:9">
      <c r="A1448" s="4"/>
      <c r="B1448" s="18"/>
      <c r="C1448" s="18"/>
      <c r="D1448" s="4"/>
      <c r="E1448" s="4"/>
      <c r="F1448" s="19"/>
      <c r="G1448" s="19"/>
      <c r="H1448" s="19"/>
      <c r="I1448" s="19"/>
    </row>
    <row r="1449" spans="1:9">
      <c r="A1449" s="4"/>
      <c r="B1449" s="18"/>
      <c r="C1449" s="18"/>
      <c r="D1449" s="4"/>
      <c r="E1449" s="4"/>
      <c r="F1449" s="19"/>
      <c r="G1449" s="19"/>
      <c r="H1449" s="19"/>
      <c r="I1449" s="19"/>
    </row>
    <row r="1450" spans="1:9">
      <c r="A1450" s="4"/>
      <c r="B1450" s="18"/>
      <c r="C1450" s="18"/>
      <c r="D1450" s="4"/>
      <c r="E1450" s="4"/>
      <c r="F1450" s="19"/>
      <c r="G1450" s="19"/>
      <c r="H1450" s="19"/>
      <c r="I1450" s="19"/>
    </row>
    <row r="1451" spans="1:9">
      <c r="A1451" s="4"/>
      <c r="B1451" s="18"/>
      <c r="C1451" s="18"/>
      <c r="D1451" s="4"/>
      <c r="E1451" s="4"/>
      <c r="F1451" s="19"/>
      <c r="G1451" s="19"/>
      <c r="H1451" s="19"/>
      <c r="I1451" s="19"/>
    </row>
    <row r="1452" spans="1:9">
      <c r="A1452" s="4"/>
      <c r="B1452" s="18"/>
      <c r="C1452" s="18"/>
      <c r="D1452" s="4"/>
      <c r="E1452" s="4"/>
      <c r="F1452" s="19"/>
      <c r="G1452" s="19"/>
      <c r="H1452" s="19"/>
      <c r="I1452" s="19"/>
    </row>
    <row r="1453" spans="1:9">
      <c r="A1453" s="4"/>
      <c r="B1453" s="18"/>
      <c r="C1453" s="18"/>
      <c r="D1453" s="4"/>
      <c r="E1453" s="4"/>
      <c r="F1453" s="19"/>
      <c r="G1453" s="19"/>
      <c r="H1453" s="19"/>
      <c r="I1453" s="19"/>
    </row>
    <row r="1454" spans="1:9">
      <c r="A1454" s="4"/>
      <c r="B1454" s="18"/>
      <c r="C1454" s="18"/>
      <c r="D1454" s="4"/>
      <c r="E1454" s="4"/>
      <c r="F1454" s="19"/>
      <c r="G1454" s="19"/>
      <c r="H1454" s="19"/>
      <c r="I1454" s="19"/>
    </row>
    <row r="1455" spans="1:9">
      <c r="A1455" s="4"/>
      <c r="B1455" s="18"/>
      <c r="C1455" s="18"/>
      <c r="D1455" s="4"/>
      <c r="E1455" s="4"/>
      <c r="F1455" s="19"/>
      <c r="G1455" s="19"/>
      <c r="H1455" s="19"/>
      <c r="I1455" s="19"/>
    </row>
    <row r="1456" spans="1:9">
      <c r="A1456" s="4"/>
      <c r="B1456" s="18"/>
      <c r="C1456" s="18"/>
      <c r="D1456" s="4"/>
      <c r="E1456" s="4"/>
      <c r="F1456" s="19"/>
      <c r="G1456" s="19"/>
      <c r="H1456" s="19"/>
      <c r="I1456" s="19"/>
    </row>
    <row r="1457" spans="1:9">
      <c r="A1457" s="4"/>
      <c r="B1457" s="18"/>
      <c r="C1457" s="18"/>
      <c r="D1457" s="4"/>
      <c r="E1457" s="4"/>
      <c r="F1457" s="19"/>
      <c r="G1457" s="19"/>
      <c r="H1457" s="19"/>
      <c r="I1457" s="19"/>
    </row>
    <row r="1458" spans="1:9">
      <c r="A1458" s="4"/>
      <c r="B1458" s="18"/>
      <c r="C1458" s="18"/>
      <c r="D1458" s="4"/>
      <c r="E1458" s="4"/>
      <c r="F1458" s="19"/>
      <c r="G1458" s="19"/>
      <c r="H1458" s="19"/>
      <c r="I1458" s="19"/>
    </row>
    <row r="1459" spans="1:9">
      <c r="A1459" s="4"/>
      <c r="B1459" s="18"/>
      <c r="C1459" s="18"/>
      <c r="D1459" s="4"/>
      <c r="E1459" s="4"/>
      <c r="F1459" s="19"/>
      <c r="G1459" s="19"/>
      <c r="H1459" s="19"/>
      <c r="I1459" s="19"/>
    </row>
    <row r="1460" spans="1:9">
      <c r="A1460" s="4"/>
      <c r="B1460" s="18"/>
      <c r="C1460" s="18"/>
      <c r="D1460" s="4"/>
      <c r="E1460" s="4"/>
      <c r="F1460" s="19"/>
      <c r="G1460" s="19"/>
      <c r="H1460" s="19"/>
      <c r="I1460" s="19"/>
    </row>
    <row r="1461" spans="1:9">
      <c r="A1461" s="4"/>
      <c r="B1461" s="18"/>
      <c r="C1461" s="18"/>
      <c r="D1461" s="4"/>
      <c r="E1461" s="4"/>
      <c r="F1461" s="19"/>
      <c r="G1461" s="19"/>
      <c r="H1461" s="19"/>
      <c r="I1461" s="19"/>
    </row>
    <row r="1462" spans="1:9">
      <c r="A1462" s="4"/>
      <c r="B1462" s="18"/>
      <c r="C1462" s="18"/>
      <c r="D1462" s="4"/>
      <c r="E1462" s="4"/>
      <c r="F1462" s="19"/>
      <c r="G1462" s="19"/>
      <c r="H1462" s="19"/>
      <c r="I1462" s="19"/>
    </row>
    <row r="1463" spans="1:9">
      <c r="A1463" s="4"/>
      <c r="B1463" s="18"/>
      <c r="C1463" s="18"/>
      <c r="D1463" s="4"/>
      <c r="E1463" s="4"/>
      <c r="F1463" s="19"/>
      <c r="G1463" s="19"/>
      <c r="H1463" s="19"/>
      <c r="I1463" s="19"/>
    </row>
    <row r="1464" spans="1:9">
      <c r="A1464" s="4"/>
      <c r="B1464" s="18"/>
      <c r="C1464" s="18"/>
      <c r="D1464" s="4"/>
      <c r="E1464" s="4"/>
      <c r="F1464" s="19"/>
      <c r="G1464" s="19"/>
      <c r="H1464" s="19"/>
      <c r="I1464" s="19"/>
    </row>
    <row r="1465" spans="1:9">
      <c r="A1465" s="4"/>
      <c r="B1465" s="18"/>
      <c r="C1465" s="18"/>
      <c r="D1465" s="4"/>
      <c r="E1465" s="4"/>
      <c r="F1465" s="19"/>
      <c r="G1465" s="19"/>
      <c r="H1465" s="19"/>
      <c r="I1465" s="19"/>
    </row>
    <row r="1466" spans="1:9">
      <c r="A1466" s="4"/>
      <c r="B1466" s="18"/>
      <c r="C1466" s="18"/>
      <c r="D1466" s="4"/>
      <c r="E1466" s="4"/>
      <c r="F1466" s="19"/>
      <c r="G1466" s="19"/>
      <c r="H1466" s="19"/>
      <c r="I1466" s="19"/>
    </row>
    <row r="1467" spans="1:9">
      <c r="A1467" s="4"/>
      <c r="B1467" s="18"/>
      <c r="C1467" s="18"/>
      <c r="D1467" s="4"/>
      <c r="E1467" s="4"/>
      <c r="F1467" s="19"/>
      <c r="G1467" s="19"/>
      <c r="H1467" s="19"/>
      <c r="I1467" s="19"/>
    </row>
    <row r="1468" spans="1:9">
      <c r="A1468" s="4"/>
      <c r="B1468" s="18"/>
      <c r="C1468" s="18"/>
      <c r="D1468" s="4"/>
      <c r="E1468" s="4"/>
      <c r="F1468" s="19"/>
      <c r="G1468" s="19"/>
      <c r="H1468" s="19"/>
      <c r="I1468" s="19"/>
    </row>
    <row r="1469" spans="1:9">
      <c r="A1469" s="4"/>
      <c r="B1469" s="18"/>
      <c r="C1469" s="18"/>
      <c r="D1469" s="4"/>
      <c r="E1469" s="4"/>
      <c r="F1469" s="19"/>
      <c r="G1469" s="19"/>
      <c r="H1469" s="19"/>
      <c r="I1469" s="19"/>
    </row>
    <row r="1470" spans="1:9">
      <c r="A1470" s="4"/>
      <c r="B1470" s="18"/>
      <c r="C1470" s="18"/>
      <c r="D1470" s="4"/>
      <c r="E1470" s="4"/>
      <c r="F1470" s="19"/>
      <c r="G1470" s="19"/>
      <c r="H1470" s="19"/>
      <c r="I1470" s="19"/>
    </row>
    <row r="1471" spans="1:9">
      <c r="A1471" s="4"/>
      <c r="B1471" s="18"/>
      <c r="C1471" s="18"/>
      <c r="D1471" s="4"/>
      <c r="E1471" s="4"/>
      <c r="F1471" s="19"/>
      <c r="G1471" s="19"/>
      <c r="H1471" s="19"/>
      <c r="I1471" s="19"/>
    </row>
    <row r="1472" spans="1:9">
      <c r="A1472" s="4"/>
      <c r="B1472" s="18"/>
      <c r="C1472" s="18"/>
      <c r="D1472" s="4"/>
      <c r="E1472" s="4"/>
      <c r="F1472" s="19"/>
      <c r="G1472" s="19"/>
      <c r="H1472" s="19"/>
      <c r="I1472" s="19"/>
    </row>
    <row r="1473" spans="1:9">
      <c r="A1473" s="4"/>
      <c r="B1473" s="18"/>
      <c r="C1473" s="18"/>
      <c r="D1473" s="4"/>
      <c r="E1473" s="4"/>
      <c r="F1473" s="19"/>
      <c r="G1473" s="19"/>
      <c r="H1473" s="19"/>
      <c r="I1473" s="19"/>
    </row>
    <row r="1474" spans="1:9">
      <c r="A1474" s="4"/>
      <c r="B1474" s="18"/>
      <c r="C1474" s="18"/>
      <c r="D1474" s="4"/>
      <c r="E1474" s="4"/>
      <c r="F1474" s="19"/>
      <c r="G1474" s="19"/>
      <c r="H1474" s="19"/>
      <c r="I1474" s="19"/>
    </row>
    <row r="1475" spans="1:9">
      <c r="A1475" s="4"/>
      <c r="B1475" s="18"/>
      <c r="C1475" s="18"/>
      <c r="D1475" s="4"/>
      <c r="E1475" s="4"/>
      <c r="F1475" s="19"/>
      <c r="G1475" s="19"/>
      <c r="H1475" s="19"/>
      <c r="I1475" s="19"/>
    </row>
    <row r="1476" spans="1:9">
      <c r="A1476" s="4"/>
      <c r="B1476" s="18"/>
      <c r="C1476" s="18"/>
      <c r="D1476" s="4"/>
      <c r="E1476" s="4"/>
      <c r="F1476" s="19"/>
      <c r="G1476" s="19"/>
      <c r="H1476" s="19"/>
      <c r="I1476" s="19"/>
    </row>
    <row r="1477" spans="1:9">
      <c r="A1477" s="4"/>
      <c r="B1477" s="18"/>
      <c r="C1477" s="18"/>
      <c r="D1477" s="4"/>
      <c r="E1477" s="4"/>
      <c r="F1477" s="19"/>
      <c r="G1477" s="19"/>
      <c r="H1477" s="19"/>
      <c r="I1477" s="19"/>
    </row>
    <row r="1478" spans="1:9">
      <c r="A1478" s="4"/>
      <c r="B1478" s="18"/>
      <c r="C1478" s="18"/>
      <c r="D1478" s="4"/>
      <c r="E1478" s="4"/>
      <c r="F1478" s="19"/>
      <c r="G1478" s="19"/>
      <c r="H1478" s="19"/>
      <c r="I1478" s="19"/>
    </row>
    <row r="1479" spans="1:9">
      <c r="A1479" s="4"/>
      <c r="B1479" s="18"/>
      <c r="C1479" s="18"/>
      <c r="D1479" s="4"/>
      <c r="E1479" s="4"/>
      <c r="F1479" s="19"/>
      <c r="G1479" s="19"/>
      <c r="H1479" s="19"/>
      <c r="I1479" s="19"/>
    </row>
    <row r="1480" spans="1:9">
      <c r="A1480" s="4"/>
      <c r="B1480" s="18"/>
      <c r="C1480" s="18"/>
      <c r="D1480" s="4"/>
      <c r="E1480" s="4"/>
      <c r="F1480" s="19"/>
      <c r="G1480" s="19"/>
      <c r="H1480" s="19"/>
      <c r="I1480" s="19"/>
    </row>
    <row r="1481" spans="1:9">
      <c r="A1481" s="4"/>
      <c r="B1481" s="18"/>
      <c r="C1481" s="18"/>
      <c r="D1481" s="4"/>
      <c r="E1481" s="4"/>
      <c r="F1481" s="19"/>
      <c r="G1481" s="19"/>
      <c r="H1481" s="19"/>
      <c r="I1481" s="19"/>
    </row>
    <row r="1482" spans="1:9">
      <c r="A1482" s="4"/>
      <c r="B1482" s="18"/>
      <c r="C1482" s="18"/>
      <c r="D1482" s="4"/>
      <c r="E1482" s="4"/>
      <c r="F1482" s="19"/>
      <c r="G1482" s="19"/>
      <c r="H1482" s="19"/>
      <c r="I1482" s="19"/>
    </row>
    <row r="1483" spans="1:9">
      <c r="A1483" s="4"/>
      <c r="B1483" s="18"/>
      <c r="C1483" s="18"/>
      <c r="D1483" s="4"/>
      <c r="E1483" s="4"/>
      <c r="F1483" s="19"/>
      <c r="G1483" s="19"/>
      <c r="H1483" s="19"/>
      <c r="I1483" s="19"/>
    </row>
    <row r="1484" spans="1:9">
      <c r="A1484" s="4"/>
      <c r="B1484" s="18"/>
      <c r="C1484" s="18"/>
      <c r="D1484" s="4"/>
      <c r="E1484" s="4"/>
      <c r="F1484" s="19"/>
      <c r="G1484" s="19"/>
      <c r="H1484" s="19"/>
      <c r="I1484" s="19"/>
    </row>
    <row r="1485" spans="1:9">
      <c r="A1485" s="4"/>
      <c r="B1485" s="18"/>
      <c r="C1485" s="18"/>
      <c r="D1485" s="4"/>
      <c r="E1485" s="4"/>
      <c r="F1485" s="19"/>
      <c r="G1485" s="19"/>
      <c r="H1485" s="19"/>
      <c r="I1485" s="19"/>
    </row>
    <row r="1486" spans="1:9">
      <c r="A1486" s="4"/>
      <c r="B1486" s="18"/>
      <c r="C1486" s="18"/>
      <c r="D1486" s="4"/>
      <c r="E1486" s="4"/>
      <c r="F1486" s="19"/>
      <c r="G1486" s="19"/>
      <c r="H1486" s="19"/>
      <c r="I1486" s="19"/>
    </row>
    <row r="1487" spans="1:9">
      <c r="A1487" s="4"/>
      <c r="B1487" s="18"/>
      <c r="C1487" s="18"/>
      <c r="D1487" s="4"/>
      <c r="E1487" s="4"/>
      <c r="F1487" s="19"/>
      <c r="G1487" s="19"/>
      <c r="H1487" s="19"/>
      <c r="I1487" s="19"/>
    </row>
    <row r="1488" spans="1:9">
      <c r="A1488" s="4"/>
      <c r="B1488" s="18"/>
      <c r="C1488" s="18"/>
      <c r="D1488" s="4"/>
      <c r="E1488" s="4"/>
      <c r="F1488" s="19"/>
      <c r="G1488" s="19"/>
      <c r="H1488" s="19"/>
      <c r="I1488" s="19"/>
    </row>
    <row r="1489" spans="1:9">
      <c r="A1489" s="4"/>
      <c r="B1489" s="18"/>
      <c r="C1489" s="18"/>
      <c r="D1489" s="4"/>
      <c r="E1489" s="4"/>
      <c r="F1489" s="19"/>
      <c r="G1489" s="19"/>
      <c r="H1489" s="19"/>
      <c r="I1489" s="19"/>
    </row>
    <row r="1490" spans="1:9">
      <c r="A1490" s="4"/>
      <c r="B1490" s="18"/>
      <c r="C1490" s="18"/>
      <c r="D1490" s="4"/>
      <c r="E1490" s="4"/>
      <c r="F1490" s="19"/>
      <c r="G1490" s="19"/>
      <c r="H1490" s="19"/>
      <c r="I1490" s="19"/>
    </row>
    <row r="1491" spans="1:9">
      <c r="A1491" s="4"/>
      <c r="B1491" s="18"/>
      <c r="C1491" s="18"/>
      <c r="D1491" s="4"/>
      <c r="E1491" s="4"/>
      <c r="F1491" s="19"/>
      <c r="G1491" s="19"/>
      <c r="H1491" s="19"/>
      <c r="I1491" s="19"/>
    </row>
    <row r="1492" spans="1:9">
      <c r="A1492" s="4"/>
      <c r="B1492" s="18"/>
      <c r="C1492" s="18"/>
      <c r="D1492" s="4"/>
      <c r="E1492" s="4"/>
      <c r="F1492" s="19"/>
      <c r="G1492" s="19"/>
      <c r="H1492" s="19"/>
      <c r="I1492" s="19"/>
    </row>
    <row r="1493" spans="1:9">
      <c r="A1493" s="4"/>
      <c r="B1493" s="18"/>
      <c r="C1493" s="18"/>
      <c r="D1493" s="4"/>
      <c r="E1493" s="4"/>
      <c r="F1493" s="19"/>
      <c r="G1493" s="19"/>
      <c r="H1493" s="19"/>
      <c r="I1493" s="19"/>
    </row>
    <row r="1494" spans="1:9">
      <c r="A1494" s="4"/>
      <c r="B1494" s="18"/>
      <c r="C1494" s="18"/>
      <c r="D1494" s="4"/>
      <c r="E1494" s="4"/>
      <c r="F1494" s="19"/>
      <c r="G1494" s="19"/>
      <c r="H1494" s="19"/>
      <c r="I1494" s="19"/>
    </row>
    <row r="1495" spans="1:9">
      <c r="A1495" s="4"/>
      <c r="B1495" s="18"/>
      <c r="C1495" s="18"/>
      <c r="D1495" s="4"/>
      <c r="E1495" s="4"/>
      <c r="F1495" s="19"/>
      <c r="G1495" s="19"/>
      <c r="H1495" s="19"/>
      <c r="I1495" s="19"/>
    </row>
    <row r="1496" spans="1:9">
      <c r="A1496" s="4"/>
      <c r="B1496" s="18"/>
      <c r="C1496" s="18"/>
      <c r="D1496" s="4"/>
      <c r="E1496" s="4"/>
      <c r="F1496" s="19"/>
      <c r="G1496" s="19"/>
      <c r="H1496" s="19"/>
      <c r="I1496" s="19"/>
    </row>
    <row r="1497" spans="1:9">
      <c r="A1497" s="4"/>
      <c r="B1497" s="18"/>
      <c r="C1497" s="18"/>
      <c r="D1497" s="4"/>
      <c r="E1497" s="4"/>
      <c r="F1497" s="19"/>
      <c r="G1497" s="19"/>
      <c r="H1497" s="19"/>
      <c r="I1497" s="19"/>
    </row>
    <row r="1498" spans="1:9">
      <c r="A1498" s="4"/>
      <c r="B1498" s="18"/>
      <c r="C1498" s="18"/>
      <c r="D1498" s="4"/>
      <c r="E1498" s="4"/>
      <c r="F1498" s="19"/>
      <c r="G1498" s="19"/>
      <c r="H1498" s="19"/>
      <c r="I1498" s="19"/>
    </row>
    <row r="1499" spans="1:9">
      <c r="A1499" s="4"/>
      <c r="B1499" s="18"/>
      <c r="C1499" s="18"/>
      <c r="D1499" s="4"/>
      <c r="E1499" s="4"/>
      <c r="F1499" s="19"/>
      <c r="G1499" s="19"/>
      <c r="H1499" s="19"/>
      <c r="I1499" s="19"/>
    </row>
    <row r="1500" spans="1:9">
      <c r="A1500" s="4"/>
      <c r="B1500" s="18"/>
      <c r="C1500" s="18"/>
      <c r="D1500" s="4"/>
      <c r="E1500" s="4"/>
      <c r="F1500" s="19"/>
      <c r="G1500" s="19"/>
      <c r="H1500" s="19"/>
      <c r="I1500" s="19"/>
    </row>
    <row r="1501" spans="1:9">
      <c r="A1501" s="4"/>
      <c r="B1501" s="18"/>
      <c r="C1501" s="18"/>
      <c r="D1501" s="4"/>
      <c r="E1501" s="4"/>
      <c r="F1501" s="19"/>
      <c r="G1501" s="19"/>
      <c r="H1501" s="19"/>
      <c r="I1501" s="19"/>
    </row>
    <row r="1502" spans="1:9">
      <c r="A1502" s="4"/>
      <c r="B1502" s="18"/>
      <c r="C1502" s="18"/>
      <c r="D1502" s="4"/>
      <c r="E1502" s="4"/>
      <c r="F1502" s="19"/>
      <c r="G1502" s="19"/>
      <c r="H1502" s="19"/>
      <c r="I1502" s="19"/>
    </row>
    <row r="1503" spans="1:9">
      <c r="A1503" s="4"/>
      <c r="B1503" s="18"/>
      <c r="C1503" s="18"/>
      <c r="D1503" s="4"/>
      <c r="E1503" s="4"/>
      <c r="F1503" s="19"/>
      <c r="G1503" s="19"/>
      <c r="H1503" s="19"/>
      <c r="I1503" s="19"/>
    </row>
    <row r="1504" spans="1:9">
      <c r="A1504" s="4"/>
      <c r="B1504" s="18"/>
      <c r="C1504" s="18"/>
      <c r="D1504" s="4"/>
      <c r="E1504" s="4"/>
      <c r="F1504" s="19"/>
      <c r="G1504" s="19"/>
      <c r="H1504" s="19"/>
      <c r="I1504" s="19"/>
    </row>
    <row r="1505" spans="1:9">
      <c r="A1505" s="4"/>
      <c r="B1505" s="18"/>
      <c r="C1505" s="18"/>
      <c r="D1505" s="4"/>
      <c r="E1505" s="4"/>
      <c r="F1505" s="19"/>
      <c r="G1505" s="19"/>
      <c r="H1505" s="19"/>
      <c r="I1505" s="19"/>
    </row>
    <row r="1506" spans="1:9">
      <c r="A1506" s="4"/>
      <c r="B1506" s="18"/>
      <c r="C1506" s="18"/>
      <c r="D1506" s="4"/>
      <c r="E1506" s="4"/>
      <c r="F1506" s="19"/>
      <c r="G1506" s="19"/>
      <c r="H1506" s="19"/>
      <c r="I1506" s="19"/>
    </row>
    <row r="1507" spans="1:9">
      <c r="A1507" s="4"/>
      <c r="B1507" s="18"/>
      <c r="C1507" s="18"/>
      <c r="D1507" s="4"/>
      <c r="E1507" s="4"/>
      <c r="F1507" s="19"/>
      <c r="G1507" s="19"/>
      <c r="H1507" s="19"/>
      <c r="I1507" s="19"/>
    </row>
    <row r="1508" spans="1:9">
      <c r="A1508" s="4"/>
      <c r="B1508" s="18"/>
      <c r="C1508" s="18"/>
      <c r="D1508" s="4"/>
      <c r="E1508" s="4"/>
      <c r="F1508" s="19"/>
      <c r="G1508" s="19"/>
      <c r="H1508" s="19"/>
      <c r="I1508" s="19"/>
    </row>
    <row r="1509" spans="1:9">
      <c r="A1509" s="4"/>
      <c r="B1509" s="18"/>
      <c r="C1509" s="18"/>
      <c r="D1509" s="4"/>
      <c r="E1509" s="4"/>
      <c r="F1509" s="19"/>
      <c r="G1509" s="19"/>
      <c r="H1509" s="19"/>
      <c r="I1509" s="19"/>
    </row>
    <row r="1510" spans="1:9">
      <c r="A1510" s="4"/>
      <c r="B1510" s="18"/>
      <c r="C1510" s="18"/>
      <c r="D1510" s="4"/>
      <c r="E1510" s="4"/>
      <c r="F1510" s="19"/>
      <c r="G1510" s="19"/>
      <c r="H1510" s="19"/>
      <c r="I1510" s="19"/>
    </row>
    <row r="1511" spans="1:9">
      <c r="A1511" s="4"/>
      <c r="B1511" s="18"/>
      <c r="C1511" s="18"/>
      <c r="D1511" s="4"/>
      <c r="E1511" s="4"/>
      <c r="F1511" s="19"/>
      <c r="G1511" s="19"/>
      <c r="H1511" s="19"/>
      <c r="I1511" s="19"/>
    </row>
    <row r="1512" spans="1:9">
      <c r="A1512" s="4"/>
      <c r="B1512" s="18"/>
      <c r="C1512" s="18"/>
      <c r="D1512" s="4"/>
      <c r="E1512" s="4"/>
      <c r="F1512" s="19"/>
      <c r="G1512" s="19"/>
      <c r="H1512" s="19"/>
      <c r="I1512" s="19"/>
    </row>
    <row r="1513" spans="1:9">
      <c r="A1513" s="4"/>
      <c r="B1513" s="18"/>
      <c r="C1513" s="18"/>
      <c r="D1513" s="4"/>
      <c r="E1513" s="4"/>
      <c r="F1513" s="19"/>
      <c r="G1513" s="19"/>
      <c r="H1513" s="19"/>
      <c r="I1513" s="19"/>
    </row>
    <row r="1514" spans="1:9">
      <c r="A1514" s="4"/>
      <c r="B1514" s="18"/>
      <c r="C1514" s="18"/>
      <c r="D1514" s="4"/>
      <c r="E1514" s="4"/>
      <c r="F1514" s="19"/>
      <c r="G1514" s="19"/>
      <c r="H1514" s="19"/>
      <c r="I1514" s="19"/>
    </row>
    <row r="1515" spans="1:9">
      <c r="A1515" s="4"/>
      <c r="B1515" s="18"/>
      <c r="C1515" s="18"/>
      <c r="D1515" s="4"/>
      <c r="E1515" s="4"/>
      <c r="F1515" s="19"/>
      <c r="G1515" s="19"/>
      <c r="H1515" s="19"/>
      <c r="I1515" s="19"/>
    </row>
    <row r="1516" spans="1:9">
      <c r="A1516" s="4"/>
      <c r="B1516" s="18"/>
      <c r="C1516" s="18"/>
      <c r="D1516" s="4"/>
      <c r="E1516" s="4"/>
      <c r="F1516" s="19"/>
      <c r="G1516" s="19"/>
      <c r="H1516" s="19"/>
      <c r="I1516" s="19"/>
    </row>
    <row r="1517" spans="1:9">
      <c r="A1517" s="4"/>
      <c r="B1517" s="18"/>
      <c r="C1517" s="18"/>
      <c r="D1517" s="4"/>
      <c r="E1517" s="4"/>
      <c r="F1517" s="19"/>
      <c r="G1517" s="19"/>
      <c r="H1517" s="19"/>
      <c r="I1517" s="19"/>
    </row>
    <row r="1518" spans="1:9">
      <c r="A1518" s="4"/>
      <c r="B1518" s="18"/>
      <c r="C1518" s="18"/>
      <c r="D1518" s="4"/>
      <c r="E1518" s="4"/>
      <c r="F1518" s="19"/>
      <c r="G1518" s="19"/>
      <c r="H1518" s="19"/>
      <c r="I1518" s="19"/>
    </row>
    <row r="1519" spans="1:9">
      <c r="A1519" s="4"/>
      <c r="B1519" s="18"/>
      <c r="C1519" s="18"/>
      <c r="D1519" s="4"/>
      <c r="E1519" s="4"/>
      <c r="F1519" s="19"/>
      <c r="G1519" s="19"/>
      <c r="H1519" s="19"/>
      <c r="I1519" s="19"/>
    </row>
    <row r="1520" spans="1:9">
      <c r="A1520" s="4"/>
      <c r="B1520" s="18"/>
      <c r="C1520" s="18"/>
      <c r="D1520" s="4"/>
      <c r="E1520" s="4"/>
      <c r="F1520" s="19"/>
      <c r="G1520" s="19"/>
      <c r="H1520" s="19"/>
      <c r="I1520" s="19"/>
    </row>
    <row r="1521" spans="1:9">
      <c r="A1521" s="4"/>
      <c r="B1521" s="18"/>
      <c r="C1521" s="18"/>
      <c r="D1521" s="4"/>
      <c r="E1521" s="4"/>
      <c r="F1521" s="19"/>
      <c r="G1521" s="19"/>
      <c r="H1521" s="19"/>
      <c r="I1521" s="19"/>
    </row>
    <row r="1522" spans="1:9">
      <c r="A1522" s="4"/>
      <c r="B1522" s="18"/>
      <c r="C1522" s="18"/>
      <c r="D1522" s="4"/>
      <c r="E1522" s="4"/>
      <c r="F1522" s="19"/>
      <c r="G1522" s="19"/>
      <c r="H1522" s="19"/>
      <c r="I1522" s="19"/>
    </row>
    <row r="1523" spans="1:9">
      <c r="A1523" s="4"/>
      <c r="B1523" s="18"/>
      <c r="C1523" s="18"/>
      <c r="D1523" s="4"/>
      <c r="E1523" s="4"/>
      <c r="F1523" s="19"/>
      <c r="G1523" s="19"/>
      <c r="H1523" s="19"/>
      <c r="I1523" s="19"/>
    </row>
    <row r="1524" spans="1:9">
      <c r="A1524" s="4"/>
      <c r="B1524" s="18"/>
      <c r="C1524" s="18"/>
      <c r="D1524" s="4"/>
      <c r="E1524" s="4"/>
      <c r="F1524" s="19"/>
      <c r="G1524" s="19"/>
      <c r="H1524" s="19"/>
      <c r="I1524" s="19"/>
    </row>
    <row r="1525" spans="1:9">
      <c r="A1525" s="4"/>
      <c r="B1525" s="18"/>
      <c r="C1525" s="18"/>
      <c r="D1525" s="4"/>
      <c r="E1525" s="4"/>
      <c r="F1525" s="19"/>
      <c r="G1525" s="19"/>
      <c r="H1525" s="19"/>
      <c r="I1525" s="19"/>
    </row>
    <row r="1526" spans="1:9">
      <c r="A1526" s="4"/>
      <c r="B1526" s="18"/>
      <c r="C1526" s="18"/>
      <c r="D1526" s="4"/>
      <c r="E1526" s="4"/>
      <c r="F1526" s="19"/>
      <c r="G1526" s="19"/>
      <c r="H1526" s="19"/>
      <c r="I1526" s="19"/>
    </row>
    <row r="1527" spans="1:9">
      <c r="A1527" s="4"/>
      <c r="B1527" s="18"/>
      <c r="C1527" s="18"/>
      <c r="D1527" s="4"/>
      <c r="E1527" s="4"/>
      <c r="F1527" s="19"/>
      <c r="G1527" s="19"/>
      <c r="H1527" s="19"/>
      <c r="I1527" s="19"/>
    </row>
    <row r="1528" spans="1:9">
      <c r="A1528" s="4"/>
      <c r="B1528" s="18"/>
      <c r="C1528" s="18"/>
      <c r="D1528" s="4"/>
      <c r="E1528" s="4"/>
      <c r="F1528" s="19"/>
      <c r="G1528" s="19"/>
      <c r="H1528" s="19"/>
      <c r="I1528" s="19"/>
    </row>
    <row r="1529" spans="1:9">
      <c r="A1529" s="4"/>
      <c r="B1529" s="18"/>
      <c r="C1529" s="18"/>
      <c r="D1529" s="4"/>
      <c r="E1529" s="4"/>
      <c r="F1529" s="19"/>
      <c r="G1529" s="19"/>
      <c r="H1529" s="19"/>
      <c r="I1529" s="19"/>
    </row>
    <row r="1530" spans="1:9">
      <c r="A1530" s="4"/>
      <c r="B1530" s="18"/>
      <c r="C1530" s="18"/>
      <c r="D1530" s="4"/>
      <c r="E1530" s="4"/>
      <c r="F1530" s="19"/>
      <c r="G1530" s="19"/>
      <c r="H1530" s="19"/>
      <c r="I1530" s="19"/>
    </row>
    <row r="1531" spans="1:9">
      <c r="A1531" s="4"/>
      <c r="B1531" s="18"/>
      <c r="C1531" s="18"/>
      <c r="D1531" s="4"/>
      <c r="E1531" s="4"/>
      <c r="F1531" s="19"/>
      <c r="G1531" s="19"/>
      <c r="H1531" s="19"/>
      <c r="I1531" s="19"/>
    </row>
    <row r="1532" spans="1:9">
      <c r="A1532" s="4"/>
      <c r="B1532" s="18"/>
      <c r="C1532" s="18"/>
      <c r="D1532" s="4"/>
      <c r="E1532" s="4"/>
      <c r="F1532" s="19"/>
      <c r="G1532" s="19"/>
      <c r="H1532" s="19"/>
      <c r="I1532" s="19"/>
    </row>
    <row r="1533" spans="1:9">
      <c r="A1533" s="4"/>
      <c r="B1533" s="18"/>
      <c r="C1533" s="18"/>
      <c r="D1533" s="4"/>
      <c r="E1533" s="4"/>
      <c r="F1533" s="19"/>
      <c r="G1533" s="19"/>
      <c r="H1533" s="19"/>
      <c r="I1533" s="19"/>
    </row>
    <row r="1534" spans="1:9">
      <c r="A1534" s="4"/>
      <c r="B1534" s="18"/>
      <c r="C1534" s="18"/>
      <c r="D1534" s="4"/>
      <c r="E1534" s="4"/>
      <c r="F1534" s="19"/>
      <c r="G1534" s="19"/>
      <c r="H1534" s="19"/>
      <c r="I1534" s="19"/>
    </row>
    <row r="1535" spans="1:9">
      <c r="A1535" s="4"/>
      <c r="B1535" s="18"/>
      <c r="C1535" s="18"/>
      <c r="D1535" s="4"/>
      <c r="E1535" s="4"/>
      <c r="F1535" s="19"/>
      <c r="G1535" s="19"/>
      <c r="H1535" s="19"/>
      <c r="I1535" s="19"/>
    </row>
    <row r="1536" spans="1:9">
      <c r="A1536" s="4"/>
      <c r="B1536" s="18"/>
      <c r="C1536" s="18"/>
      <c r="D1536" s="4"/>
      <c r="E1536" s="4"/>
      <c r="F1536" s="19"/>
      <c r="G1536" s="19"/>
      <c r="H1536" s="19"/>
      <c r="I1536" s="19"/>
    </row>
    <row r="1537" spans="1:9">
      <c r="A1537" s="4"/>
      <c r="B1537" s="18"/>
      <c r="C1537" s="18"/>
      <c r="D1537" s="4"/>
      <c r="E1537" s="4"/>
      <c r="F1537" s="19"/>
      <c r="G1537" s="19"/>
      <c r="H1537" s="19"/>
      <c r="I1537" s="19"/>
    </row>
    <row r="1538" spans="1:9">
      <c r="A1538" s="4"/>
      <c r="B1538" s="18"/>
      <c r="C1538" s="18"/>
      <c r="D1538" s="4"/>
      <c r="E1538" s="4"/>
      <c r="F1538" s="19"/>
      <c r="G1538" s="19"/>
      <c r="H1538" s="19"/>
      <c r="I1538" s="19"/>
    </row>
    <row r="1539" spans="1:9">
      <c r="A1539" s="4"/>
      <c r="B1539" s="18"/>
      <c r="C1539" s="18"/>
      <c r="D1539" s="4"/>
      <c r="E1539" s="4"/>
      <c r="F1539" s="19"/>
      <c r="G1539" s="19"/>
      <c r="H1539" s="19"/>
      <c r="I1539" s="19"/>
    </row>
    <row r="1540" spans="1:9">
      <c r="A1540" s="4"/>
      <c r="B1540" s="18"/>
      <c r="C1540" s="18"/>
      <c r="D1540" s="4"/>
      <c r="E1540" s="4"/>
      <c r="F1540" s="19"/>
      <c r="G1540" s="19"/>
      <c r="H1540" s="19"/>
      <c r="I1540" s="19"/>
    </row>
    <row r="1541" spans="1:9">
      <c r="A1541" s="4"/>
      <c r="B1541" s="18"/>
      <c r="C1541" s="18"/>
      <c r="D1541" s="4"/>
      <c r="E1541" s="4"/>
      <c r="F1541" s="19"/>
      <c r="G1541" s="19"/>
      <c r="H1541" s="19"/>
      <c r="I1541" s="19"/>
    </row>
    <row r="1542" spans="1:9">
      <c r="A1542" s="4"/>
      <c r="B1542" s="18"/>
      <c r="C1542" s="18"/>
      <c r="D1542" s="4"/>
      <c r="E1542" s="4"/>
      <c r="F1542" s="19"/>
      <c r="G1542" s="19"/>
      <c r="H1542" s="19"/>
      <c r="I1542" s="19"/>
    </row>
    <row r="1543" spans="1:9">
      <c r="A1543" s="4"/>
      <c r="B1543" s="18"/>
      <c r="C1543" s="18"/>
      <c r="D1543" s="4"/>
      <c r="E1543" s="4"/>
      <c r="F1543" s="19"/>
      <c r="G1543" s="19"/>
      <c r="H1543" s="19"/>
      <c r="I1543" s="19"/>
    </row>
    <row r="1544" spans="1:9">
      <c r="A1544" s="4"/>
      <c r="B1544" s="18"/>
      <c r="C1544" s="18"/>
      <c r="D1544" s="4"/>
      <c r="E1544" s="4"/>
      <c r="F1544" s="19"/>
      <c r="G1544" s="19"/>
      <c r="H1544" s="19"/>
      <c r="I1544" s="19"/>
    </row>
    <row r="1545" spans="1:9">
      <c r="A1545" s="4"/>
      <c r="B1545" s="18"/>
      <c r="C1545" s="18"/>
      <c r="D1545" s="4"/>
      <c r="E1545" s="4"/>
      <c r="F1545" s="19"/>
      <c r="G1545" s="19"/>
      <c r="H1545" s="19"/>
      <c r="I1545" s="19"/>
    </row>
    <row r="1546" spans="1:9">
      <c r="A1546" s="4"/>
      <c r="B1546" s="18"/>
      <c r="C1546" s="18"/>
      <c r="D1546" s="4"/>
      <c r="E1546" s="4"/>
      <c r="F1546" s="19"/>
      <c r="G1546" s="19"/>
      <c r="H1546" s="19"/>
      <c r="I1546" s="19"/>
    </row>
    <row r="1547" spans="1:9">
      <c r="A1547" s="4"/>
      <c r="B1547" s="18"/>
      <c r="C1547" s="18"/>
      <c r="D1547" s="4"/>
      <c r="E1547" s="4"/>
      <c r="F1547" s="19"/>
      <c r="G1547" s="19"/>
      <c r="H1547" s="19"/>
      <c r="I1547" s="19"/>
    </row>
    <row r="1548" spans="1:9">
      <c r="A1548" s="4"/>
      <c r="B1548" s="18"/>
      <c r="C1548" s="18"/>
      <c r="D1548" s="4"/>
      <c r="E1548" s="4"/>
      <c r="F1548" s="19"/>
      <c r="G1548" s="19"/>
      <c r="H1548" s="19"/>
      <c r="I1548" s="19"/>
    </row>
    <row r="1549" spans="1:9">
      <c r="A1549" s="4"/>
      <c r="B1549" s="18"/>
      <c r="C1549" s="18"/>
      <c r="D1549" s="4"/>
      <c r="E1549" s="4"/>
      <c r="F1549" s="19"/>
      <c r="G1549" s="19"/>
      <c r="H1549" s="19"/>
      <c r="I1549" s="19"/>
    </row>
    <row r="1550" spans="1:9">
      <c r="A1550" s="4"/>
      <c r="B1550" s="18"/>
      <c r="C1550" s="18"/>
      <c r="D1550" s="4"/>
      <c r="E1550" s="4"/>
      <c r="F1550" s="19"/>
      <c r="G1550" s="19"/>
      <c r="H1550" s="19"/>
      <c r="I1550" s="19"/>
    </row>
    <row r="1551" spans="1:9">
      <c r="A1551" s="4"/>
      <c r="B1551" s="18"/>
      <c r="C1551" s="18"/>
      <c r="D1551" s="4"/>
      <c r="E1551" s="4"/>
      <c r="F1551" s="19"/>
      <c r="G1551" s="19"/>
      <c r="H1551" s="19"/>
      <c r="I1551" s="19"/>
    </row>
    <row r="1552" spans="1:9">
      <c r="A1552" s="4"/>
      <c r="B1552" s="18"/>
      <c r="C1552" s="18"/>
      <c r="D1552" s="4"/>
      <c r="E1552" s="4"/>
      <c r="F1552" s="19"/>
      <c r="G1552" s="19"/>
      <c r="H1552" s="19"/>
      <c r="I1552" s="19"/>
    </row>
    <row r="1553" spans="1:9">
      <c r="A1553" s="4"/>
      <c r="B1553" s="18"/>
      <c r="C1553" s="18"/>
      <c r="D1553" s="4"/>
      <c r="E1553" s="4"/>
      <c r="F1553" s="19"/>
      <c r="G1553" s="19"/>
      <c r="H1553" s="19"/>
      <c r="I1553" s="19"/>
    </row>
    <row r="1554" spans="1:9">
      <c r="A1554" s="4"/>
      <c r="B1554" s="18"/>
      <c r="C1554" s="18"/>
      <c r="D1554" s="4"/>
      <c r="E1554" s="4"/>
      <c r="F1554" s="19"/>
      <c r="G1554" s="19"/>
      <c r="H1554" s="19"/>
      <c r="I1554" s="19"/>
    </row>
    <row r="1555" spans="1:9">
      <c r="A1555" s="4"/>
      <c r="B1555" s="18"/>
      <c r="C1555" s="18"/>
      <c r="D1555" s="4"/>
      <c r="E1555" s="4"/>
      <c r="F1555" s="19"/>
      <c r="G1555" s="19"/>
      <c r="H1555" s="19"/>
      <c r="I1555" s="19"/>
    </row>
    <row r="1556" spans="1:9">
      <c r="A1556" s="4"/>
      <c r="B1556" s="18"/>
      <c r="C1556" s="18"/>
      <c r="D1556" s="4"/>
      <c r="E1556" s="4"/>
      <c r="F1556" s="19"/>
      <c r="G1556" s="19"/>
      <c r="H1556" s="19"/>
      <c r="I1556" s="19"/>
    </row>
    <row r="1557" spans="1:9">
      <c r="A1557" s="4"/>
      <c r="B1557" s="18"/>
      <c r="C1557" s="18"/>
      <c r="D1557" s="4"/>
      <c r="E1557" s="4"/>
      <c r="F1557" s="19"/>
      <c r="G1557" s="19"/>
      <c r="H1557" s="19"/>
      <c r="I1557" s="19"/>
    </row>
    <row r="1558" spans="1:9">
      <c r="A1558" s="4"/>
      <c r="B1558" s="18"/>
      <c r="C1558" s="18"/>
      <c r="D1558" s="4"/>
      <c r="E1558" s="4"/>
      <c r="F1558" s="19"/>
      <c r="G1558" s="19"/>
      <c r="H1558" s="19"/>
      <c r="I1558" s="19"/>
    </row>
    <row r="1559" spans="1:9">
      <c r="A1559" s="4"/>
      <c r="B1559" s="18"/>
      <c r="C1559" s="18"/>
      <c r="D1559" s="4"/>
      <c r="E1559" s="4"/>
      <c r="F1559" s="19"/>
      <c r="G1559" s="19"/>
      <c r="H1559" s="19"/>
      <c r="I1559" s="19"/>
    </row>
    <row r="1560" spans="1:9">
      <c r="A1560" s="4"/>
      <c r="B1560" s="18"/>
      <c r="C1560" s="18"/>
      <c r="D1560" s="4"/>
      <c r="E1560" s="4"/>
      <c r="F1560" s="19"/>
      <c r="G1560" s="19"/>
      <c r="H1560" s="19"/>
      <c r="I1560" s="19"/>
    </row>
    <row r="1561" spans="1:9">
      <c r="A1561" s="4"/>
      <c r="B1561" s="18"/>
      <c r="C1561" s="18"/>
      <c r="D1561" s="4"/>
      <c r="E1561" s="4"/>
      <c r="F1561" s="19"/>
      <c r="G1561" s="19"/>
      <c r="H1561" s="19"/>
      <c r="I1561" s="19"/>
    </row>
    <row r="1562" spans="1:9">
      <c r="A1562" s="4"/>
      <c r="B1562" s="18"/>
      <c r="C1562" s="18"/>
      <c r="D1562" s="4"/>
      <c r="E1562" s="4"/>
      <c r="F1562" s="19"/>
      <c r="G1562" s="19"/>
      <c r="H1562" s="19"/>
      <c r="I1562" s="19"/>
    </row>
    <row r="1563" spans="1:9">
      <c r="A1563" s="4"/>
      <c r="B1563" s="18"/>
      <c r="C1563" s="18"/>
      <c r="D1563" s="4"/>
      <c r="E1563" s="4"/>
      <c r="F1563" s="19"/>
      <c r="G1563" s="19"/>
      <c r="H1563" s="19"/>
      <c r="I1563" s="19"/>
    </row>
    <row r="1564" spans="1:9">
      <c r="A1564" s="4"/>
      <c r="B1564" s="18"/>
      <c r="C1564" s="18"/>
      <c r="D1564" s="4"/>
      <c r="E1564" s="4"/>
      <c r="F1564" s="19"/>
      <c r="G1564" s="19"/>
      <c r="H1564" s="19"/>
      <c r="I1564" s="19"/>
    </row>
    <row r="1565" spans="1:9">
      <c r="A1565" s="4"/>
      <c r="B1565" s="18"/>
      <c r="C1565" s="18"/>
      <c r="D1565" s="4"/>
      <c r="E1565" s="4"/>
      <c r="F1565" s="19"/>
      <c r="G1565" s="19"/>
      <c r="H1565" s="19"/>
      <c r="I1565" s="19"/>
    </row>
    <row r="1566" spans="1:9">
      <c r="A1566" s="4"/>
      <c r="B1566" s="18"/>
      <c r="C1566" s="18"/>
      <c r="D1566" s="4"/>
      <c r="E1566" s="4"/>
      <c r="F1566" s="19"/>
      <c r="G1566" s="19"/>
      <c r="H1566" s="19"/>
      <c r="I1566" s="19"/>
    </row>
    <row r="1567" spans="1:9">
      <c r="A1567" s="4"/>
      <c r="B1567" s="18"/>
      <c r="C1567" s="18"/>
      <c r="D1567" s="4"/>
      <c r="E1567" s="4"/>
      <c r="F1567" s="19"/>
      <c r="G1567" s="19"/>
      <c r="H1567" s="19"/>
      <c r="I1567" s="19"/>
    </row>
    <row r="1568" spans="1:9">
      <c r="A1568" s="4"/>
      <c r="B1568" s="18"/>
      <c r="C1568" s="18"/>
      <c r="D1568" s="4"/>
      <c r="E1568" s="4"/>
      <c r="F1568" s="19"/>
      <c r="G1568" s="19"/>
      <c r="H1568" s="19"/>
      <c r="I1568" s="19"/>
    </row>
    <row r="1569" spans="1:9">
      <c r="A1569" s="4"/>
      <c r="B1569" s="18"/>
      <c r="C1569" s="18"/>
      <c r="D1569" s="4"/>
      <c r="E1569" s="4"/>
      <c r="F1569" s="19"/>
      <c r="G1569" s="19"/>
      <c r="H1569" s="19"/>
      <c r="I1569" s="19"/>
    </row>
    <row r="1570" spans="1:9">
      <c r="A1570" s="4"/>
      <c r="B1570" s="18"/>
      <c r="C1570" s="18"/>
      <c r="D1570" s="4"/>
      <c r="E1570" s="4"/>
      <c r="F1570" s="19"/>
      <c r="G1570" s="19"/>
      <c r="H1570" s="19"/>
      <c r="I1570" s="19"/>
    </row>
    <row r="1571" spans="1:9">
      <c r="A1571" s="4"/>
      <c r="B1571" s="18"/>
      <c r="C1571" s="18"/>
      <c r="D1571" s="4"/>
      <c r="E1571" s="4"/>
      <c r="F1571" s="19"/>
      <c r="G1571" s="19"/>
      <c r="H1571" s="19"/>
      <c r="I1571" s="19"/>
    </row>
    <row r="1572" spans="1:9">
      <c r="A1572" s="4"/>
      <c r="B1572" s="18"/>
      <c r="C1572" s="18"/>
      <c r="D1572" s="4"/>
      <c r="E1572" s="4"/>
      <c r="F1572" s="19"/>
      <c r="G1572" s="19"/>
      <c r="H1572" s="19"/>
      <c r="I1572" s="19"/>
    </row>
    <row r="1573" spans="1:9">
      <c r="A1573" s="4"/>
      <c r="B1573" s="18"/>
      <c r="C1573" s="18"/>
      <c r="D1573" s="4"/>
      <c r="E1573" s="4"/>
      <c r="F1573" s="19"/>
      <c r="G1573" s="19"/>
      <c r="H1573" s="19"/>
      <c r="I1573" s="19"/>
    </row>
    <row r="1574" spans="1:9">
      <c r="A1574" s="4"/>
      <c r="B1574" s="18"/>
      <c r="C1574" s="18"/>
      <c r="D1574" s="4"/>
      <c r="E1574" s="4"/>
      <c r="F1574" s="19"/>
      <c r="G1574" s="19"/>
      <c r="H1574" s="19"/>
      <c r="I1574" s="19"/>
    </row>
    <row r="1575" spans="1:9">
      <c r="A1575" s="4"/>
      <c r="B1575" s="18"/>
      <c r="C1575" s="18"/>
      <c r="D1575" s="4"/>
      <c r="E1575" s="4"/>
      <c r="F1575" s="19"/>
      <c r="G1575" s="19"/>
      <c r="H1575" s="19"/>
      <c r="I1575" s="19"/>
    </row>
    <row r="1576" spans="1:9">
      <c r="A1576" s="4"/>
      <c r="B1576" s="18"/>
      <c r="C1576" s="18"/>
      <c r="D1576" s="4"/>
      <c r="E1576" s="4"/>
      <c r="F1576" s="19"/>
      <c r="G1576" s="19"/>
      <c r="H1576" s="19"/>
      <c r="I1576" s="19"/>
    </row>
    <row r="1577" spans="1:9">
      <c r="A1577" s="4"/>
      <c r="B1577" s="18"/>
      <c r="C1577" s="18"/>
      <c r="D1577" s="4"/>
      <c r="E1577" s="4"/>
      <c r="F1577" s="19"/>
      <c r="G1577" s="19"/>
      <c r="H1577" s="19"/>
      <c r="I1577" s="19"/>
    </row>
    <row r="1578" spans="1:9">
      <c r="A1578" s="4"/>
      <c r="B1578" s="18"/>
      <c r="C1578" s="18"/>
      <c r="D1578" s="4"/>
      <c r="E1578" s="4"/>
      <c r="F1578" s="19"/>
      <c r="G1578" s="19"/>
      <c r="H1578" s="19"/>
      <c r="I1578" s="19"/>
    </row>
    <row r="1579" spans="1:9">
      <c r="A1579" s="4"/>
      <c r="B1579" s="18"/>
      <c r="C1579" s="18"/>
      <c r="D1579" s="4"/>
      <c r="E1579" s="4"/>
      <c r="F1579" s="19"/>
      <c r="G1579" s="19"/>
      <c r="H1579" s="19"/>
      <c r="I1579" s="19"/>
    </row>
    <row r="1580" spans="1:9">
      <c r="A1580" s="4"/>
      <c r="B1580" s="18"/>
      <c r="C1580" s="18"/>
      <c r="D1580" s="4"/>
      <c r="E1580" s="4"/>
      <c r="F1580" s="19"/>
      <c r="G1580" s="19"/>
      <c r="H1580" s="19"/>
      <c r="I1580" s="19"/>
    </row>
    <row r="1581" spans="1:9">
      <c r="A1581" s="4"/>
      <c r="B1581" s="18"/>
      <c r="C1581" s="18"/>
      <c r="D1581" s="4"/>
      <c r="E1581" s="4"/>
      <c r="F1581" s="19"/>
      <c r="G1581" s="19"/>
      <c r="H1581" s="19"/>
      <c r="I1581" s="19"/>
    </row>
    <row r="1582" spans="1:9">
      <c r="A1582" s="4"/>
      <c r="B1582" s="18"/>
      <c r="C1582" s="18"/>
      <c r="D1582" s="4"/>
      <c r="E1582" s="4"/>
      <c r="F1582" s="19"/>
      <c r="G1582" s="19"/>
      <c r="H1582" s="19"/>
      <c r="I1582" s="19"/>
    </row>
    <row r="1583" spans="1:9">
      <c r="A1583" s="4"/>
      <c r="B1583" s="18"/>
      <c r="C1583" s="18"/>
      <c r="D1583" s="4"/>
      <c r="E1583" s="4"/>
      <c r="F1583" s="19"/>
      <c r="G1583" s="19"/>
      <c r="H1583" s="19"/>
      <c r="I1583" s="19"/>
    </row>
    <row r="1584" spans="1:9">
      <c r="A1584" s="4"/>
      <c r="B1584" s="18"/>
      <c r="C1584" s="18"/>
      <c r="D1584" s="4"/>
      <c r="E1584" s="4"/>
      <c r="F1584" s="19"/>
      <c r="G1584" s="19"/>
      <c r="H1584" s="19"/>
      <c r="I1584" s="19"/>
    </row>
    <row r="1585" spans="1:9">
      <c r="A1585" s="4"/>
      <c r="B1585" s="18"/>
      <c r="C1585" s="18"/>
      <c r="D1585" s="4"/>
      <c r="E1585" s="4"/>
      <c r="F1585" s="19"/>
      <c r="G1585" s="19"/>
      <c r="H1585" s="19"/>
      <c r="I1585" s="19"/>
    </row>
    <row r="1586" spans="1:9">
      <c r="A1586" s="4"/>
      <c r="B1586" s="18"/>
      <c r="C1586" s="18"/>
      <c r="D1586" s="4"/>
      <c r="E1586" s="4"/>
      <c r="F1586" s="19"/>
      <c r="G1586" s="19"/>
      <c r="H1586" s="19"/>
      <c r="I1586" s="19"/>
    </row>
    <row r="1587" spans="1:9">
      <c r="A1587" s="4"/>
      <c r="B1587" s="18"/>
      <c r="C1587" s="18"/>
      <c r="D1587" s="4"/>
      <c r="E1587" s="4"/>
      <c r="F1587" s="19"/>
      <c r="G1587" s="19"/>
      <c r="H1587" s="19"/>
      <c r="I1587" s="19"/>
    </row>
    <row r="1588" spans="1:9">
      <c r="A1588" s="4"/>
      <c r="B1588" s="18"/>
      <c r="C1588" s="18"/>
      <c r="D1588" s="4"/>
      <c r="E1588" s="4"/>
      <c r="F1588" s="19"/>
      <c r="G1588" s="19"/>
      <c r="H1588" s="19"/>
      <c r="I1588" s="19"/>
    </row>
    <row r="1589" spans="1:9">
      <c r="A1589" s="4"/>
      <c r="B1589" s="18"/>
      <c r="C1589" s="18"/>
      <c r="D1589" s="4"/>
      <c r="E1589" s="4"/>
      <c r="F1589" s="19"/>
      <c r="G1589" s="19"/>
      <c r="H1589" s="19"/>
      <c r="I1589" s="19"/>
    </row>
    <row r="1590" spans="1:9">
      <c r="A1590" s="4"/>
      <c r="B1590" s="18"/>
      <c r="C1590" s="18"/>
      <c r="D1590" s="4"/>
      <c r="E1590" s="4"/>
      <c r="F1590" s="19"/>
      <c r="G1590" s="19"/>
      <c r="H1590" s="19"/>
      <c r="I1590" s="19"/>
    </row>
    <row r="1591" spans="1:9">
      <c r="A1591" s="4"/>
      <c r="B1591" s="18"/>
      <c r="C1591" s="18"/>
      <c r="D1591" s="4"/>
      <c r="E1591" s="4"/>
      <c r="F1591" s="19"/>
      <c r="G1591" s="19"/>
      <c r="H1591" s="19"/>
      <c r="I1591" s="19"/>
    </row>
    <row r="1592" spans="1:9">
      <c r="A1592" s="4"/>
      <c r="B1592" s="18"/>
      <c r="C1592" s="18"/>
      <c r="D1592" s="4"/>
      <c r="E1592" s="4"/>
      <c r="F1592" s="19"/>
      <c r="G1592" s="19"/>
      <c r="H1592" s="19"/>
      <c r="I1592" s="19"/>
    </row>
    <row r="1593" spans="1:9">
      <c r="A1593" s="4"/>
      <c r="B1593" s="18"/>
      <c r="C1593" s="18"/>
      <c r="D1593" s="4"/>
      <c r="E1593" s="4"/>
      <c r="F1593" s="19"/>
      <c r="G1593" s="19"/>
      <c r="H1593" s="19"/>
      <c r="I1593" s="19"/>
    </row>
    <row r="1594" spans="1:9">
      <c r="A1594" s="4"/>
      <c r="B1594" s="18"/>
      <c r="C1594" s="18"/>
      <c r="D1594" s="4"/>
      <c r="E1594" s="4"/>
      <c r="F1594" s="19"/>
      <c r="G1594" s="19"/>
      <c r="H1594" s="19"/>
      <c r="I1594" s="19"/>
    </row>
    <row r="1595" spans="1:9">
      <c r="A1595" s="4"/>
      <c r="B1595" s="18"/>
      <c r="C1595" s="18"/>
      <c r="D1595" s="4"/>
      <c r="E1595" s="4"/>
      <c r="F1595" s="19"/>
      <c r="G1595" s="19"/>
      <c r="H1595" s="19"/>
      <c r="I1595" s="19"/>
    </row>
    <row r="1596" spans="1:9">
      <c r="A1596" s="4"/>
      <c r="B1596" s="18"/>
      <c r="C1596" s="18"/>
      <c r="D1596" s="4"/>
      <c r="E1596" s="4"/>
      <c r="F1596" s="19"/>
      <c r="G1596" s="19"/>
      <c r="H1596" s="19"/>
      <c r="I1596" s="19"/>
    </row>
    <row r="1597" spans="1:9">
      <c r="A1597" s="4"/>
      <c r="B1597" s="18"/>
      <c r="C1597" s="18"/>
      <c r="D1597" s="4"/>
      <c r="E1597" s="4"/>
      <c r="F1597" s="19"/>
      <c r="G1597" s="19"/>
      <c r="H1597" s="19"/>
      <c r="I1597" s="19"/>
    </row>
    <row r="1598" spans="1:9">
      <c r="A1598" s="4"/>
      <c r="B1598" s="18"/>
      <c r="C1598" s="18"/>
      <c r="D1598" s="4"/>
      <c r="E1598" s="4"/>
      <c r="F1598" s="19"/>
      <c r="G1598" s="19"/>
      <c r="H1598" s="19"/>
      <c r="I1598" s="19"/>
    </row>
    <row r="1599" spans="1:9">
      <c r="A1599" s="4"/>
      <c r="B1599" s="18"/>
      <c r="C1599" s="18"/>
      <c r="D1599" s="4"/>
      <c r="E1599" s="4"/>
      <c r="F1599" s="19"/>
      <c r="G1599" s="19"/>
      <c r="H1599" s="19"/>
      <c r="I1599" s="19"/>
    </row>
    <row r="1600" spans="1:9">
      <c r="A1600" s="4"/>
      <c r="B1600" s="18"/>
      <c r="C1600" s="18"/>
      <c r="D1600" s="4"/>
      <c r="E1600" s="4"/>
      <c r="F1600" s="19"/>
      <c r="G1600" s="19"/>
      <c r="H1600" s="19"/>
      <c r="I1600" s="19"/>
    </row>
    <row r="1601" spans="1:9">
      <c r="A1601" s="4"/>
      <c r="B1601" s="18"/>
      <c r="C1601" s="18"/>
      <c r="D1601" s="4"/>
      <c r="E1601" s="4"/>
      <c r="F1601" s="19"/>
      <c r="G1601" s="19"/>
      <c r="H1601" s="19"/>
      <c r="I1601" s="19"/>
    </row>
    <row r="1602" spans="1:9">
      <c r="A1602" s="4"/>
      <c r="B1602" s="18"/>
      <c r="C1602" s="18"/>
      <c r="D1602" s="4"/>
      <c r="E1602" s="4"/>
      <c r="F1602" s="19"/>
      <c r="G1602" s="19"/>
      <c r="H1602" s="19"/>
      <c r="I1602" s="19"/>
    </row>
    <row r="1603" spans="1:9">
      <c r="A1603" s="4"/>
      <c r="B1603" s="18"/>
      <c r="C1603" s="18"/>
      <c r="D1603" s="4"/>
      <c r="E1603" s="4"/>
      <c r="F1603" s="19"/>
      <c r="G1603" s="19"/>
      <c r="H1603" s="19"/>
      <c r="I1603" s="19"/>
    </row>
    <row r="1604" spans="1:9">
      <c r="A1604" s="4"/>
      <c r="B1604" s="18"/>
      <c r="C1604" s="18"/>
      <c r="D1604" s="4"/>
      <c r="E1604" s="4"/>
      <c r="F1604" s="19"/>
      <c r="G1604" s="19"/>
      <c r="H1604" s="19"/>
      <c r="I1604" s="19"/>
    </row>
    <row r="1605" spans="1:9">
      <c r="A1605" s="4"/>
      <c r="B1605" s="18"/>
      <c r="C1605" s="18"/>
      <c r="D1605" s="4"/>
      <c r="E1605" s="4"/>
      <c r="F1605" s="19"/>
      <c r="G1605" s="19"/>
      <c r="H1605" s="19"/>
      <c r="I1605" s="19"/>
    </row>
    <row r="1606" spans="1:9">
      <c r="A1606" s="4"/>
      <c r="B1606" s="18"/>
      <c r="C1606" s="18"/>
      <c r="D1606" s="4"/>
      <c r="E1606" s="4"/>
      <c r="F1606" s="19"/>
      <c r="G1606" s="19"/>
      <c r="H1606" s="19"/>
      <c r="I1606" s="19"/>
    </row>
    <row r="1607" spans="1:9">
      <c r="A1607" s="4"/>
      <c r="B1607" s="18"/>
      <c r="C1607" s="18"/>
      <c r="D1607" s="4"/>
      <c r="E1607" s="4"/>
      <c r="F1607" s="19"/>
      <c r="G1607" s="19"/>
      <c r="H1607" s="19"/>
      <c r="I1607" s="19"/>
    </row>
    <row r="1608" spans="1:9">
      <c r="A1608" s="4"/>
      <c r="B1608" s="18"/>
      <c r="C1608" s="18"/>
      <c r="D1608" s="4"/>
      <c r="E1608" s="4"/>
      <c r="F1608" s="19"/>
      <c r="G1608" s="19"/>
      <c r="H1608" s="19"/>
      <c r="I1608" s="19"/>
    </row>
    <row r="1609" spans="1:9">
      <c r="A1609" s="4"/>
      <c r="B1609" s="18"/>
      <c r="C1609" s="18"/>
      <c r="D1609" s="4"/>
      <c r="E1609" s="4"/>
      <c r="F1609" s="19"/>
      <c r="G1609" s="19"/>
      <c r="H1609" s="19"/>
      <c r="I1609" s="19"/>
    </row>
    <row r="1610" spans="1:9">
      <c r="A1610" s="4"/>
      <c r="B1610" s="18"/>
      <c r="C1610" s="18"/>
      <c r="D1610" s="4"/>
      <c r="E1610" s="4"/>
      <c r="F1610" s="19"/>
      <c r="G1610" s="19"/>
      <c r="H1610" s="19"/>
      <c r="I1610" s="19"/>
    </row>
    <row r="1611" spans="1:9">
      <c r="A1611" s="4"/>
      <c r="B1611" s="18"/>
      <c r="C1611" s="18"/>
      <c r="D1611" s="4"/>
      <c r="E1611" s="4"/>
      <c r="F1611" s="19"/>
      <c r="G1611" s="19"/>
      <c r="H1611" s="19"/>
      <c r="I1611" s="19"/>
    </row>
    <row r="1612" spans="1:9">
      <c r="A1612" s="4"/>
      <c r="B1612" s="18"/>
      <c r="C1612" s="18"/>
      <c r="D1612" s="4"/>
      <c r="E1612" s="4"/>
      <c r="F1612" s="19"/>
      <c r="G1612" s="19"/>
      <c r="H1612" s="19"/>
      <c r="I1612" s="19"/>
    </row>
    <row r="1613" spans="1:9">
      <c r="A1613" s="4"/>
      <c r="B1613" s="18"/>
      <c r="C1613" s="18"/>
      <c r="D1613" s="4"/>
      <c r="E1613" s="4"/>
      <c r="F1613" s="19"/>
      <c r="G1613" s="19"/>
      <c r="H1613" s="19"/>
      <c r="I1613" s="19"/>
    </row>
    <row r="1614" spans="1:9">
      <c r="A1614" s="4"/>
      <c r="B1614" s="18"/>
      <c r="C1614" s="18"/>
      <c r="D1614" s="4"/>
      <c r="E1614" s="4"/>
      <c r="F1614" s="19"/>
      <c r="G1614" s="19"/>
      <c r="H1614" s="19"/>
      <c r="I1614" s="19"/>
    </row>
    <row r="1615" spans="1:9">
      <c r="A1615" s="4"/>
      <c r="B1615" s="18"/>
      <c r="C1615" s="18"/>
      <c r="D1615" s="4"/>
      <c r="E1615" s="4"/>
      <c r="F1615" s="19"/>
      <c r="G1615" s="19"/>
      <c r="H1615" s="19"/>
      <c r="I1615" s="19"/>
    </row>
    <row r="1616" spans="1:9">
      <c r="A1616" s="4"/>
      <c r="B1616" s="18"/>
      <c r="C1616" s="18"/>
      <c r="D1616" s="4"/>
      <c r="E1616" s="4"/>
      <c r="F1616" s="19"/>
      <c r="G1616" s="19"/>
      <c r="H1616" s="19"/>
      <c r="I1616" s="19"/>
    </row>
    <row r="1617" spans="1:9">
      <c r="A1617" s="4"/>
      <c r="B1617" s="18"/>
      <c r="C1617" s="18"/>
      <c r="D1617" s="4"/>
      <c r="E1617" s="4"/>
      <c r="F1617" s="19"/>
      <c r="G1617" s="19"/>
      <c r="H1617" s="19"/>
      <c r="I1617" s="19"/>
    </row>
    <row r="1618" spans="1:9">
      <c r="A1618" s="4"/>
      <c r="B1618" s="18"/>
      <c r="C1618" s="18"/>
      <c r="D1618" s="4"/>
      <c r="E1618" s="4"/>
      <c r="F1618" s="19"/>
      <c r="G1618" s="19"/>
      <c r="H1618" s="19"/>
      <c r="I1618" s="19"/>
    </row>
    <row r="1619" spans="1:9">
      <c r="A1619" s="4"/>
      <c r="B1619" s="18"/>
      <c r="C1619" s="18"/>
      <c r="D1619" s="4"/>
      <c r="E1619" s="4"/>
      <c r="F1619" s="19"/>
      <c r="G1619" s="19"/>
      <c r="H1619" s="19"/>
      <c r="I1619" s="19"/>
    </row>
    <row r="1620" spans="1:9">
      <c r="A1620" s="4"/>
      <c r="B1620" s="18"/>
      <c r="C1620" s="18"/>
      <c r="D1620" s="4"/>
      <c r="E1620" s="4"/>
      <c r="F1620" s="19"/>
      <c r="G1620" s="19"/>
      <c r="H1620" s="19"/>
      <c r="I1620" s="19"/>
    </row>
    <row r="1621" spans="1:9">
      <c r="A1621" s="4"/>
      <c r="B1621" s="18"/>
      <c r="C1621" s="18"/>
      <c r="D1621" s="4"/>
      <c r="E1621" s="4"/>
      <c r="F1621" s="19"/>
      <c r="G1621" s="19"/>
      <c r="H1621" s="19"/>
      <c r="I1621" s="19"/>
    </row>
    <row r="1622" spans="1:9">
      <c r="A1622" s="4"/>
      <c r="B1622" s="18"/>
      <c r="C1622" s="18"/>
      <c r="D1622" s="4"/>
      <c r="E1622" s="4"/>
      <c r="F1622" s="19"/>
      <c r="G1622" s="19"/>
      <c r="H1622" s="19"/>
      <c r="I1622" s="19"/>
    </row>
    <row r="1623" spans="1:9">
      <c r="A1623" s="4"/>
      <c r="B1623" s="18"/>
      <c r="C1623" s="18"/>
      <c r="D1623" s="4"/>
      <c r="E1623" s="4"/>
      <c r="F1623" s="19"/>
      <c r="G1623" s="19"/>
      <c r="H1623" s="19"/>
      <c r="I1623" s="19"/>
    </row>
    <row r="1624" spans="1:9">
      <c r="A1624" s="4"/>
      <c r="B1624" s="18"/>
      <c r="C1624" s="18"/>
      <c r="D1624" s="4"/>
      <c r="E1624" s="4"/>
      <c r="F1624" s="19"/>
      <c r="G1624" s="19"/>
      <c r="H1624" s="19"/>
      <c r="I1624" s="19"/>
    </row>
    <row r="1625" spans="1:9">
      <c r="A1625" s="4"/>
      <c r="B1625" s="18"/>
      <c r="C1625" s="18"/>
      <c r="D1625" s="4"/>
      <c r="E1625" s="4"/>
      <c r="F1625" s="19"/>
      <c r="G1625" s="19"/>
      <c r="H1625" s="19"/>
      <c r="I1625" s="19"/>
    </row>
    <row r="1626" spans="1:9">
      <c r="A1626" s="4"/>
      <c r="B1626" s="18"/>
      <c r="C1626" s="18"/>
      <c r="D1626" s="4"/>
      <c r="E1626" s="4"/>
      <c r="F1626" s="19"/>
      <c r="G1626" s="19"/>
      <c r="H1626" s="19"/>
      <c r="I1626" s="19"/>
    </row>
    <row r="1627" spans="1:9">
      <c r="A1627" s="4"/>
      <c r="B1627" s="18"/>
      <c r="C1627" s="18"/>
      <c r="D1627" s="4"/>
      <c r="E1627" s="4"/>
      <c r="F1627" s="19"/>
      <c r="G1627" s="19"/>
      <c r="H1627" s="19"/>
      <c r="I1627" s="19"/>
    </row>
    <row r="1628" spans="1:9">
      <c r="A1628" s="4"/>
      <c r="B1628" s="18"/>
      <c r="C1628" s="18"/>
      <c r="D1628" s="4"/>
      <c r="E1628" s="4"/>
      <c r="F1628" s="19"/>
      <c r="G1628" s="19"/>
      <c r="H1628" s="19"/>
      <c r="I1628" s="19"/>
    </row>
    <row r="1629" spans="1:9">
      <c r="A1629" s="4"/>
      <c r="B1629" s="18"/>
      <c r="C1629" s="18"/>
      <c r="D1629" s="4"/>
      <c r="E1629" s="4"/>
      <c r="F1629" s="19"/>
      <c r="G1629" s="19"/>
      <c r="H1629" s="19"/>
      <c r="I1629" s="19"/>
    </row>
    <row r="1630" spans="1:9">
      <c r="A1630" s="4"/>
      <c r="B1630" s="18"/>
      <c r="C1630" s="18"/>
      <c r="D1630" s="4"/>
      <c r="E1630" s="4"/>
      <c r="F1630" s="19"/>
      <c r="G1630" s="19"/>
      <c r="H1630" s="19"/>
      <c r="I1630" s="19"/>
    </row>
    <row r="1631" spans="1:9">
      <c r="A1631" s="4"/>
      <c r="B1631" s="18"/>
      <c r="C1631" s="18"/>
      <c r="D1631" s="4"/>
      <c r="E1631" s="4"/>
      <c r="F1631" s="19"/>
      <c r="G1631" s="19"/>
      <c r="H1631" s="19"/>
      <c r="I1631" s="19"/>
    </row>
    <row r="1632" spans="1:9">
      <c r="A1632" s="4"/>
      <c r="B1632" s="18"/>
      <c r="C1632" s="18"/>
      <c r="D1632" s="4"/>
      <c r="E1632" s="4"/>
      <c r="F1632" s="19"/>
      <c r="G1632" s="19"/>
      <c r="H1632" s="19"/>
      <c r="I1632" s="19"/>
    </row>
    <row r="1633" spans="1:9">
      <c r="A1633" s="4"/>
      <c r="B1633" s="18"/>
      <c r="C1633" s="18"/>
      <c r="D1633" s="4"/>
      <c r="E1633" s="4"/>
      <c r="F1633" s="19"/>
      <c r="G1633" s="19"/>
      <c r="H1633" s="19"/>
      <c r="I1633" s="19"/>
    </row>
    <row r="1634" spans="1:9">
      <c r="A1634" s="4"/>
      <c r="B1634" s="18"/>
      <c r="C1634" s="18"/>
      <c r="D1634" s="4"/>
      <c r="E1634" s="4"/>
      <c r="F1634" s="19"/>
      <c r="G1634" s="19"/>
      <c r="H1634" s="19"/>
      <c r="I1634" s="19"/>
    </row>
    <row r="1635" spans="1:9">
      <c r="A1635" s="4"/>
      <c r="B1635" s="18"/>
      <c r="C1635" s="18"/>
      <c r="D1635" s="4"/>
      <c r="E1635" s="4"/>
      <c r="F1635" s="19"/>
      <c r="G1635" s="19"/>
      <c r="H1635" s="19"/>
      <c r="I1635" s="19"/>
    </row>
    <row r="1636" spans="1:9">
      <c r="A1636" s="4"/>
      <c r="B1636" s="18"/>
      <c r="C1636" s="18"/>
      <c r="D1636" s="4"/>
      <c r="E1636" s="4"/>
      <c r="F1636" s="19"/>
      <c r="G1636" s="19"/>
      <c r="H1636" s="19"/>
      <c r="I1636" s="19"/>
    </row>
    <row r="1637" spans="1:9">
      <c r="A1637" s="4"/>
      <c r="B1637" s="18"/>
      <c r="C1637" s="18"/>
      <c r="D1637" s="4"/>
      <c r="E1637" s="4"/>
      <c r="F1637" s="19"/>
      <c r="G1637" s="19"/>
      <c r="H1637" s="19"/>
      <c r="I1637" s="19"/>
    </row>
    <row r="1638" spans="1:9">
      <c r="A1638" s="4"/>
      <c r="B1638" s="18"/>
      <c r="C1638" s="18"/>
      <c r="D1638" s="4"/>
      <c r="E1638" s="4"/>
      <c r="F1638" s="19"/>
      <c r="G1638" s="19"/>
      <c r="H1638" s="19"/>
      <c r="I1638" s="19"/>
    </row>
    <row r="1639" spans="1:9">
      <c r="A1639" s="4"/>
      <c r="B1639" s="18"/>
      <c r="C1639" s="18"/>
      <c r="D1639" s="4"/>
      <c r="E1639" s="4"/>
      <c r="F1639" s="19"/>
      <c r="G1639" s="19"/>
      <c r="H1639" s="19"/>
      <c r="I1639" s="19"/>
    </row>
    <row r="1640" spans="1:9">
      <c r="A1640" s="4"/>
      <c r="B1640" s="18"/>
      <c r="C1640" s="18"/>
      <c r="D1640" s="4"/>
      <c r="E1640" s="4"/>
      <c r="F1640" s="19"/>
      <c r="G1640" s="19"/>
      <c r="H1640" s="19"/>
      <c r="I1640" s="19"/>
    </row>
    <row r="1641" spans="1:9">
      <c r="A1641" s="4"/>
      <c r="B1641" s="18"/>
      <c r="C1641" s="18"/>
      <c r="D1641" s="4"/>
      <c r="E1641" s="4"/>
      <c r="F1641" s="19"/>
      <c r="G1641" s="19"/>
      <c r="H1641" s="19"/>
      <c r="I1641" s="19"/>
    </row>
    <row r="1642" spans="1:9">
      <c r="A1642" s="4"/>
      <c r="B1642" s="18"/>
      <c r="C1642" s="18"/>
      <c r="D1642" s="4"/>
      <c r="E1642" s="4"/>
      <c r="F1642" s="19"/>
      <c r="G1642" s="19"/>
      <c r="H1642" s="19"/>
      <c r="I1642" s="19"/>
    </row>
    <row r="1643" spans="1:9">
      <c r="A1643" s="4"/>
      <c r="B1643" s="18"/>
      <c r="C1643" s="18"/>
      <c r="D1643" s="4"/>
      <c r="E1643" s="4"/>
      <c r="F1643" s="19"/>
      <c r="G1643" s="19"/>
      <c r="H1643" s="19"/>
      <c r="I1643" s="19"/>
    </row>
    <row r="1644" spans="1:9">
      <c r="A1644" s="4"/>
      <c r="B1644" s="18"/>
      <c r="C1644" s="18"/>
      <c r="D1644" s="4"/>
      <c r="E1644" s="4"/>
      <c r="F1644" s="19"/>
      <c r="G1644" s="19"/>
      <c r="H1644" s="19"/>
      <c r="I1644" s="19"/>
    </row>
    <row r="1645" spans="1:9">
      <c r="A1645" s="4"/>
      <c r="B1645" s="18"/>
      <c r="C1645" s="18"/>
      <c r="D1645" s="4"/>
      <c r="E1645" s="4"/>
      <c r="F1645" s="19"/>
      <c r="G1645" s="19"/>
      <c r="H1645" s="19"/>
      <c r="I1645" s="19"/>
    </row>
    <row r="1646" spans="1:9">
      <c r="A1646" s="4"/>
      <c r="B1646" s="18"/>
      <c r="C1646" s="18"/>
      <c r="D1646" s="4"/>
      <c r="E1646" s="4"/>
      <c r="F1646" s="19"/>
      <c r="G1646" s="19"/>
      <c r="H1646" s="19"/>
      <c r="I1646" s="19"/>
    </row>
    <row r="1647" spans="1:9">
      <c r="A1647" s="4"/>
      <c r="B1647" s="18"/>
      <c r="C1647" s="18"/>
      <c r="D1647" s="4"/>
      <c r="E1647" s="4"/>
      <c r="F1647" s="19"/>
      <c r="G1647" s="19"/>
      <c r="H1647" s="19"/>
      <c r="I1647" s="19"/>
    </row>
    <row r="1648" spans="1:9">
      <c r="A1648" s="4"/>
      <c r="B1648" s="18"/>
      <c r="C1648" s="18"/>
      <c r="D1648" s="4"/>
      <c r="E1648" s="4"/>
      <c r="F1648" s="19"/>
      <c r="G1648" s="19"/>
      <c r="H1648" s="19"/>
      <c r="I1648" s="19"/>
    </row>
    <row r="1649" spans="1:9">
      <c r="A1649" s="4"/>
      <c r="B1649" s="18"/>
      <c r="C1649" s="18"/>
      <c r="D1649" s="4"/>
      <c r="E1649" s="4"/>
      <c r="F1649" s="19"/>
      <c r="G1649" s="19"/>
      <c r="H1649" s="19"/>
      <c r="I1649" s="19"/>
    </row>
    <row r="1650" spans="1:9">
      <c r="A1650" s="4"/>
      <c r="B1650" s="18"/>
      <c r="C1650" s="18"/>
      <c r="D1650" s="4"/>
      <c r="E1650" s="4"/>
      <c r="F1650" s="19"/>
      <c r="G1650" s="19"/>
      <c r="H1650" s="19"/>
      <c r="I1650" s="19"/>
    </row>
    <row r="1651" spans="1:9">
      <c r="A1651" s="4"/>
      <c r="B1651" s="18"/>
      <c r="C1651" s="18"/>
      <c r="D1651" s="4"/>
      <c r="E1651" s="4"/>
      <c r="F1651" s="19"/>
      <c r="G1651" s="19"/>
      <c r="H1651" s="19"/>
      <c r="I1651" s="19"/>
    </row>
    <row r="1652" spans="1:9">
      <c r="A1652" s="4"/>
      <c r="B1652" s="18"/>
      <c r="C1652" s="18"/>
      <c r="D1652" s="4"/>
      <c r="E1652" s="4"/>
      <c r="F1652" s="19"/>
      <c r="G1652" s="19"/>
      <c r="H1652" s="19"/>
      <c r="I1652" s="19"/>
    </row>
    <row r="1653" spans="1:9">
      <c r="A1653" s="4"/>
      <c r="B1653" s="18"/>
      <c r="C1653" s="18"/>
      <c r="D1653" s="4"/>
      <c r="E1653" s="4"/>
      <c r="F1653" s="19"/>
      <c r="G1653" s="19"/>
      <c r="H1653" s="19"/>
      <c r="I1653" s="19"/>
    </row>
    <row r="1654" spans="1:9">
      <c r="A1654" s="4"/>
      <c r="B1654" s="18"/>
      <c r="C1654" s="18"/>
      <c r="D1654" s="4"/>
      <c r="E1654" s="4"/>
      <c r="F1654" s="19"/>
      <c r="G1654" s="19"/>
      <c r="H1654" s="19"/>
      <c r="I1654" s="19"/>
    </row>
    <row r="1655" spans="1:9">
      <c r="A1655" s="4"/>
      <c r="B1655" s="18"/>
      <c r="C1655" s="18"/>
      <c r="D1655" s="4"/>
      <c r="E1655" s="4"/>
      <c r="F1655" s="19"/>
      <c r="G1655" s="19"/>
      <c r="H1655" s="19"/>
      <c r="I1655" s="19"/>
    </row>
    <row r="1656" spans="1:9">
      <c r="A1656" s="4"/>
      <c r="B1656" s="18"/>
      <c r="C1656" s="18"/>
      <c r="D1656" s="4"/>
      <c r="E1656" s="4"/>
      <c r="F1656" s="19"/>
      <c r="G1656" s="19"/>
      <c r="H1656" s="19"/>
      <c r="I1656" s="19"/>
    </row>
    <row r="1657" spans="1:9">
      <c r="A1657" s="4"/>
      <c r="B1657" s="18"/>
      <c r="C1657" s="18"/>
      <c r="D1657" s="4"/>
      <c r="E1657" s="4"/>
      <c r="F1657" s="19"/>
      <c r="G1657" s="19"/>
      <c r="H1657" s="19"/>
      <c r="I1657" s="19"/>
    </row>
    <row r="1658" spans="1:9">
      <c r="A1658" s="4"/>
      <c r="B1658" s="18"/>
      <c r="C1658" s="18"/>
      <c r="D1658" s="4"/>
      <c r="E1658" s="4"/>
      <c r="F1658" s="19"/>
      <c r="G1658" s="19"/>
      <c r="H1658" s="19"/>
      <c r="I1658" s="19"/>
    </row>
    <row r="1659" spans="1:9">
      <c r="A1659" s="4"/>
      <c r="B1659" s="18"/>
      <c r="C1659" s="18"/>
      <c r="D1659" s="4"/>
      <c r="E1659" s="4"/>
      <c r="F1659" s="19"/>
      <c r="G1659" s="19"/>
      <c r="H1659" s="19"/>
      <c r="I1659" s="19"/>
    </row>
    <row r="1660" spans="1:9">
      <c r="A1660" s="4"/>
      <c r="B1660" s="18"/>
      <c r="C1660" s="18"/>
      <c r="D1660" s="4"/>
      <c r="E1660" s="4"/>
      <c r="F1660" s="19"/>
      <c r="G1660" s="19"/>
      <c r="H1660" s="19"/>
      <c r="I1660" s="19"/>
    </row>
    <row r="1661" spans="1:9">
      <c r="A1661" s="4"/>
      <c r="B1661" s="18"/>
      <c r="C1661" s="18"/>
      <c r="D1661" s="4"/>
      <c r="E1661" s="4"/>
      <c r="F1661" s="19"/>
      <c r="G1661" s="19"/>
      <c r="H1661" s="19"/>
      <c r="I1661" s="19"/>
    </row>
    <row r="1662" spans="1:9">
      <c r="A1662" s="4"/>
      <c r="B1662" s="18"/>
      <c r="C1662" s="18"/>
      <c r="D1662" s="4"/>
      <c r="E1662" s="4"/>
      <c r="F1662" s="19"/>
      <c r="G1662" s="19"/>
      <c r="H1662" s="19"/>
      <c r="I1662" s="19"/>
    </row>
    <row r="1663" spans="1:9">
      <c r="A1663" s="4"/>
      <c r="B1663" s="18"/>
      <c r="C1663" s="18"/>
      <c r="D1663" s="4"/>
      <c r="E1663" s="4"/>
      <c r="F1663" s="19"/>
      <c r="G1663" s="19"/>
      <c r="H1663" s="19"/>
      <c r="I1663" s="19"/>
    </row>
    <row r="1664" spans="1:9">
      <c r="A1664" s="4"/>
      <c r="B1664" s="18"/>
      <c r="C1664" s="18"/>
      <c r="D1664" s="4"/>
      <c r="E1664" s="4"/>
      <c r="F1664" s="19"/>
      <c r="G1664" s="19"/>
      <c r="H1664" s="19"/>
      <c r="I1664" s="19"/>
    </row>
    <row r="1665" spans="1:9">
      <c r="A1665" s="4"/>
      <c r="B1665" s="18"/>
      <c r="C1665" s="18"/>
      <c r="D1665" s="4"/>
      <c r="E1665" s="4"/>
      <c r="F1665" s="19"/>
      <c r="G1665" s="19"/>
      <c r="H1665" s="19"/>
      <c r="I1665" s="19"/>
    </row>
    <row r="1666" spans="1:9">
      <c r="A1666" s="4"/>
      <c r="B1666" s="18"/>
      <c r="C1666" s="18"/>
      <c r="D1666" s="4"/>
      <c r="E1666" s="4"/>
      <c r="F1666" s="19"/>
      <c r="G1666" s="19"/>
      <c r="H1666" s="19"/>
      <c r="I1666" s="19"/>
    </row>
    <row r="1667" spans="1:9">
      <c r="A1667" s="4"/>
      <c r="B1667" s="18"/>
      <c r="C1667" s="18"/>
      <c r="D1667" s="4"/>
      <c r="E1667" s="4"/>
      <c r="F1667" s="19"/>
      <c r="G1667" s="19"/>
      <c r="H1667" s="19"/>
      <c r="I1667" s="19"/>
    </row>
    <row r="1668" spans="1:9">
      <c r="A1668" s="4"/>
      <c r="B1668" s="18"/>
      <c r="C1668" s="18"/>
      <c r="D1668" s="4"/>
      <c r="E1668" s="4"/>
      <c r="F1668" s="19"/>
      <c r="G1668" s="19"/>
      <c r="H1668" s="19"/>
      <c r="I1668" s="19"/>
    </row>
    <row r="1669" spans="1:9">
      <c r="A1669" s="4"/>
      <c r="B1669" s="18"/>
      <c r="C1669" s="18"/>
      <c r="D1669" s="4"/>
      <c r="E1669" s="4"/>
      <c r="F1669" s="19"/>
      <c r="G1669" s="19"/>
      <c r="H1669" s="19"/>
      <c r="I1669" s="19"/>
    </row>
    <row r="1670" spans="1:9">
      <c r="A1670" s="4"/>
      <c r="B1670" s="18"/>
      <c r="C1670" s="18"/>
      <c r="D1670" s="4"/>
      <c r="E1670" s="4"/>
      <c r="F1670" s="19"/>
      <c r="G1670" s="19"/>
      <c r="H1670" s="19"/>
      <c r="I1670" s="19"/>
    </row>
    <row r="1671" spans="1:9">
      <c r="A1671" s="4"/>
      <c r="B1671" s="18"/>
      <c r="C1671" s="18"/>
      <c r="D1671" s="4"/>
      <c r="E1671" s="4"/>
      <c r="F1671" s="19"/>
      <c r="G1671" s="19"/>
      <c r="H1671" s="19"/>
      <c r="I1671" s="19"/>
    </row>
    <row r="1672" spans="1:9">
      <c r="A1672" s="4"/>
      <c r="B1672" s="18"/>
      <c r="C1672" s="18"/>
      <c r="D1672" s="4"/>
      <c r="E1672" s="4"/>
      <c r="F1672" s="19"/>
      <c r="G1672" s="19"/>
      <c r="H1672" s="19"/>
      <c r="I1672" s="19"/>
    </row>
    <row r="1673" spans="1:9">
      <c r="A1673" s="4"/>
      <c r="B1673" s="18"/>
      <c r="C1673" s="18"/>
      <c r="D1673" s="4"/>
      <c r="E1673" s="4"/>
      <c r="F1673" s="19"/>
      <c r="G1673" s="19"/>
      <c r="H1673" s="19"/>
      <c r="I1673" s="19"/>
    </row>
    <row r="1674" spans="1:9">
      <c r="A1674" s="4"/>
      <c r="B1674" s="18"/>
      <c r="C1674" s="18"/>
      <c r="D1674" s="4"/>
      <c r="E1674" s="4"/>
      <c r="F1674" s="19"/>
      <c r="G1674" s="19"/>
      <c r="H1674" s="19"/>
      <c r="I1674" s="19"/>
    </row>
    <row r="1675" spans="1:9">
      <c r="A1675" s="4"/>
      <c r="B1675" s="18"/>
      <c r="C1675" s="18"/>
      <c r="D1675" s="4"/>
      <c r="E1675" s="4"/>
      <c r="F1675" s="19"/>
      <c r="G1675" s="19"/>
      <c r="H1675" s="19"/>
      <c r="I1675" s="19"/>
    </row>
    <row r="1676" spans="1:9">
      <c r="A1676" s="4"/>
      <c r="B1676" s="18"/>
      <c r="C1676" s="18"/>
      <c r="D1676" s="4"/>
      <c r="E1676" s="4"/>
      <c r="F1676" s="19"/>
      <c r="G1676" s="19"/>
      <c r="H1676" s="19"/>
      <c r="I1676" s="19"/>
    </row>
    <row r="1677" spans="1:9">
      <c r="A1677" s="4"/>
      <c r="B1677" s="18"/>
      <c r="C1677" s="18"/>
      <c r="D1677" s="4"/>
      <c r="E1677" s="4"/>
      <c r="F1677" s="19"/>
      <c r="G1677" s="19"/>
      <c r="H1677" s="19"/>
      <c r="I1677" s="19"/>
    </row>
    <row r="1678" spans="1:9">
      <c r="A1678" s="4"/>
      <c r="B1678" s="18"/>
      <c r="C1678" s="18"/>
      <c r="D1678" s="4"/>
      <c r="E1678" s="4"/>
      <c r="F1678" s="19"/>
      <c r="G1678" s="19"/>
      <c r="H1678" s="19"/>
      <c r="I1678" s="19"/>
    </row>
    <row r="1679" spans="1:9">
      <c r="A1679" s="4"/>
      <c r="B1679" s="18"/>
      <c r="C1679" s="18"/>
      <c r="D1679" s="4"/>
      <c r="E1679" s="4"/>
      <c r="F1679" s="19"/>
      <c r="G1679" s="19"/>
      <c r="H1679" s="19"/>
      <c r="I1679" s="19"/>
    </row>
    <row r="1680" spans="1:9">
      <c r="A1680" s="4"/>
      <c r="B1680" s="18"/>
      <c r="C1680" s="18"/>
      <c r="D1680" s="4"/>
      <c r="E1680" s="4"/>
      <c r="F1680" s="19"/>
      <c r="G1680" s="19"/>
      <c r="H1680" s="19"/>
      <c r="I1680" s="19"/>
    </row>
    <row r="1681" spans="1:9">
      <c r="A1681" s="4"/>
      <c r="B1681" s="18"/>
      <c r="C1681" s="18"/>
      <c r="D1681" s="4"/>
      <c r="E1681" s="4"/>
      <c r="F1681" s="19"/>
      <c r="G1681" s="19"/>
      <c r="H1681" s="19"/>
      <c r="I1681" s="19"/>
    </row>
    <row r="1682" spans="1:9">
      <c r="A1682" s="4"/>
      <c r="B1682" s="18"/>
      <c r="C1682" s="18"/>
      <c r="D1682" s="4"/>
      <c r="E1682" s="4"/>
      <c r="F1682" s="19"/>
      <c r="G1682" s="19"/>
      <c r="H1682" s="19"/>
      <c r="I1682" s="19"/>
    </row>
    <row r="1683" spans="1:9">
      <c r="A1683" s="4"/>
      <c r="B1683" s="18"/>
      <c r="C1683" s="18"/>
      <c r="D1683" s="4"/>
      <c r="E1683" s="4"/>
      <c r="F1683" s="19"/>
      <c r="G1683" s="19"/>
      <c r="H1683" s="19"/>
      <c r="I1683" s="19"/>
    </row>
    <row r="1684" spans="1:9">
      <c r="A1684" s="4"/>
      <c r="B1684" s="18"/>
      <c r="C1684" s="18"/>
      <c r="D1684" s="4"/>
      <c r="E1684" s="4"/>
      <c r="F1684" s="19"/>
      <c r="G1684" s="19"/>
      <c r="H1684" s="19"/>
      <c r="I1684" s="19"/>
    </row>
    <row r="1685" spans="1:9">
      <c r="A1685" s="4"/>
      <c r="B1685" s="18"/>
      <c r="C1685" s="18"/>
      <c r="D1685" s="4"/>
      <c r="E1685" s="4"/>
      <c r="F1685" s="19"/>
      <c r="G1685" s="19"/>
      <c r="H1685" s="19"/>
      <c r="I1685" s="19"/>
    </row>
    <row r="1686" spans="1:9">
      <c r="A1686" s="4"/>
      <c r="B1686" s="18"/>
      <c r="C1686" s="18"/>
      <c r="D1686" s="4"/>
      <c r="E1686" s="4"/>
      <c r="F1686" s="19"/>
      <c r="G1686" s="19"/>
      <c r="H1686" s="19"/>
      <c r="I1686" s="19"/>
    </row>
    <row r="1687" spans="1:9">
      <c r="A1687" s="4"/>
      <c r="B1687" s="18"/>
      <c r="C1687" s="18"/>
      <c r="D1687" s="4"/>
      <c r="E1687" s="4"/>
      <c r="F1687" s="19"/>
      <c r="G1687" s="19"/>
      <c r="H1687" s="19"/>
      <c r="I1687" s="19"/>
    </row>
    <row r="1688" spans="1:9">
      <c r="A1688" s="4"/>
      <c r="B1688" s="18"/>
      <c r="C1688" s="18"/>
      <c r="D1688" s="4"/>
      <c r="E1688" s="4"/>
      <c r="F1688" s="19"/>
      <c r="G1688" s="19"/>
      <c r="H1688" s="19"/>
      <c r="I1688" s="19"/>
    </row>
    <row r="1689" spans="1:9">
      <c r="A1689" s="4"/>
      <c r="B1689" s="18"/>
      <c r="C1689" s="18"/>
      <c r="D1689" s="4"/>
      <c r="E1689" s="4"/>
      <c r="F1689" s="19"/>
      <c r="G1689" s="19"/>
      <c r="H1689" s="19"/>
      <c r="I1689" s="19"/>
    </row>
    <row r="1690" spans="1:9">
      <c r="A1690" s="4"/>
      <c r="B1690" s="18"/>
      <c r="C1690" s="18"/>
      <c r="D1690" s="4"/>
      <c r="E1690" s="4"/>
      <c r="F1690" s="19"/>
      <c r="G1690" s="19"/>
      <c r="H1690" s="19"/>
      <c r="I1690" s="19"/>
    </row>
    <row r="1691" spans="1:9">
      <c r="A1691" s="4"/>
      <c r="B1691" s="18"/>
      <c r="C1691" s="18"/>
      <c r="D1691" s="4"/>
      <c r="E1691" s="4"/>
      <c r="F1691" s="19"/>
      <c r="G1691" s="19"/>
      <c r="H1691" s="19"/>
      <c r="I1691" s="19"/>
    </row>
    <row r="1692" spans="1:9">
      <c r="A1692" s="4"/>
      <c r="B1692" s="18"/>
      <c r="C1692" s="18"/>
      <c r="D1692" s="4"/>
      <c r="E1692" s="4"/>
      <c r="F1692" s="19"/>
      <c r="G1692" s="19"/>
      <c r="H1692" s="19"/>
      <c r="I1692" s="19"/>
    </row>
    <row r="1693" spans="1:9">
      <c r="A1693" s="4"/>
      <c r="B1693" s="18"/>
      <c r="C1693" s="18"/>
      <c r="D1693" s="4"/>
      <c r="E1693" s="4"/>
      <c r="F1693" s="19"/>
      <c r="G1693" s="19"/>
      <c r="H1693" s="19"/>
      <c r="I1693" s="19"/>
    </row>
    <row r="1694" spans="1:9">
      <c r="A1694" s="4"/>
      <c r="B1694" s="18"/>
      <c r="C1694" s="18"/>
      <c r="D1694" s="4"/>
      <c r="E1694" s="4"/>
      <c r="F1694" s="19"/>
      <c r="G1694" s="19"/>
      <c r="H1694" s="19"/>
      <c r="I1694" s="19"/>
    </row>
    <row r="1695" spans="1:9">
      <c r="A1695" s="4"/>
      <c r="B1695" s="18"/>
      <c r="C1695" s="18"/>
      <c r="D1695" s="4"/>
      <c r="E1695" s="4"/>
      <c r="F1695" s="19"/>
      <c r="G1695" s="19"/>
      <c r="H1695" s="19"/>
      <c r="I1695" s="19"/>
    </row>
    <row r="1696" spans="1:9">
      <c r="A1696" s="4"/>
      <c r="B1696" s="18"/>
      <c r="C1696" s="18"/>
      <c r="D1696" s="4"/>
      <c r="E1696" s="4"/>
      <c r="F1696" s="19"/>
      <c r="G1696" s="19"/>
      <c r="H1696" s="19"/>
      <c r="I1696" s="19"/>
    </row>
    <row r="1697" spans="1:9">
      <c r="A1697" s="4"/>
      <c r="B1697" s="18"/>
      <c r="C1697" s="18"/>
      <c r="D1697" s="4"/>
      <c r="E1697" s="4"/>
      <c r="F1697" s="19"/>
      <c r="G1697" s="19"/>
      <c r="H1697" s="19"/>
      <c r="I1697" s="19"/>
    </row>
    <row r="1698" spans="1:9">
      <c r="A1698" s="4"/>
      <c r="B1698" s="18"/>
      <c r="C1698" s="18"/>
      <c r="D1698" s="4"/>
      <c r="E1698" s="4"/>
      <c r="F1698" s="19"/>
      <c r="G1698" s="19"/>
      <c r="H1698" s="19"/>
      <c r="I1698" s="19"/>
    </row>
    <row r="1699" spans="1:9">
      <c r="A1699" s="4"/>
      <c r="B1699" s="18"/>
      <c r="C1699" s="18"/>
      <c r="D1699" s="4"/>
      <c r="E1699" s="4"/>
      <c r="F1699" s="19"/>
      <c r="G1699" s="19"/>
      <c r="H1699" s="19"/>
      <c r="I1699" s="19"/>
    </row>
    <row r="1700" spans="1:9">
      <c r="A1700" s="4"/>
      <c r="B1700" s="18"/>
      <c r="C1700" s="18"/>
      <c r="D1700" s="4"/>
      <c r="E1700" s="4"/>
      <c r="F1700" s="19"/>
      <c r="G1700" s="19"/>
      <c r="H1700" s="19"/>
      <c r="I1700" s="19"/>
    </row>
    <row r="1701" spans="1:9">
      <c r="A1701" s="4"/>
      <c r="B1701" s="18"/>
      <c r="C1701" s="18"/>
      <c r="D1701" s="4"/>
      <c r="E1701" s="4"/>
      <c r="F1701" s="19"/>
      <c r="G1701" s="19"/>
      <c r="H1701" s="19"/>
      <c r="I1701" s="19"/>
    </row>
    <row r="1702" spans="1:9">
      <c r="A1702" s="4"/>
      <c r="B1702" s="18"/>
      <c r="C1702" s="18"/>
      <c r="D1702" s="4"/>
      <c r="E1702" s="4"/>
      <c r="F1702" s="19"/>
      <c r="G1702" s="19"/>
      <c r="H1702" s="19"/>
      <c r="I1702" s="19"/>
    </row>
    <row r="1703" spans="1:9">
      <c r="A1703" s="4"/>
      <c r="B1703" s="18"/>
      <c r="C1703" s="18"/>
      <c r="D1703" s="4"/>
      <c r="E1703" s="4"/>
      <c r="F1703" s="19"/>
      <c r="G1703" s="19"/>
      <c r="H1703" s="19"/>
      <c r="I1703" s="19"/>
    </row>
    <row r="1704" spans="1:9">
      <c r="A1704" s="4"/>
      <c r="B1704" s="18"/>
      <c r="C1704" s="18"/>
      <c r="D1704" s="4"/>
      <c r="E1704" s="4"/>
      <c r="F1704" s="19"/>
      <c r="G1704" s="19"/>
      <c r="H1704" s="19"/>
      <c r="I1704" s="19"/>
    </row>
    <row r="1705" spans="1:9">
      <c r="A1705" s="4"/>
      <c r="B1705" s="18"/>
      <c r="C1705" s="18"/>
      <c r="D1705" s="4"/>
      <c r="E1705" s="4"/>
      <c r="F1705" s="19"/>
      <c r="G1705" s="19"/>
      <c r="H1705" s="19"/>
      <c r="I1705" s="19"/>
    </row>
    <row r="1706" spans="1:9">
      <c r="A1706" s="4"/>
      <c r="B1706" s="18"/>
      <c r="C1706" s="18"/>
      <c r="D1706" s="4"/>
      <c r="E1706" s="4"/>
      <c r="F1706" s="19"/>
      <c r="G1706" s="19"/>
      <c r="H1706" s="19"/>
      <c r="I1706" s="19"/>
    </row>
    <row r="1707" spans="1:9">
      <c r="A1707" s="4"/>
      <c r="B1707" s="18"/>
      <c r="C1707" s="18"/>
      <c r="D1707" s="4"/>
      <c r="E1707" s="4"/>
      <c r="F1707" s="19"/>
      <c r="G1707" s="19"/>
      <c r="H1707" s="19"/>
      <c r="I1707" s="19"/>
    </row>
    <row r="1708" spans="1:9">
      <c r="A1708" s="4"/>
      <c r="B1708" s="18"/>
      <c r="C1708" s="18"/>
      <c r="D1708" s="4"/>
      <c r="E1708" s="4"/>
      <c r="F1708" s="19"/>
      <c r="G1708" s="19"/>
      <c r="H1708" s="19"/>
      <c r="I1708" s="19"/>
    </row>
    <row r="1709" spans="1:9">
      <c r="A1709" s="4"/>
      <c r="B1709" s="18"/>
      <c r="C1709" s="18"/>
      <c r="D1709" s="4"/>
      <c r="E1709" s="4"/>
      <c r="F1709" s="19"/>
      <c r="G1709" s="19"/>
      <c r="H1709" s="19"/>
      <c r="I1709" s="19"/>
    </row>
    <row r="1710" spans="1:9">
      <c r="A1710" s="4"/>
      <c r="B1710" s="18"/>
      <c r="C1710" s="18"/>
      <c r="D1710" s="4"/>
      <c r="E1710" s="4"/>
      <c r="F1710" s="19"/>
      <c r="G1710" s="19"/>
      <c r="H1710" s="19"/>
      <c r="I1710" s="19"/>
    </row>
    <row r="1711" spans="1:9">
      <c r="A1711" s="4"/>
      <c r="B1711" s="18"/>
      <c r="C1711" s="18"/>
      <c r="D1711" s="4"/>
      <c r="E1711" s="4"/>
      <c r="F1711" s="19"/>
      <c r="G1711" s="19"/>
      <c r="H1711" s="19"/>
      <c r="I1711" s="19"/>
    </row>
    <row r="1712" spans="1:9">
      <c r="A1712" s="4"/>
      <c r="B1712" s="18"/>
      <c r="C1712" s="18"/>
      <c r="D1712" s="4"/>
      <c r="E1712" s="4"/>
      <c r="F1712" s="19"/>
      <c r="G1712" s="19"/>
      <c r="H1712" s="19"/>
      <c r="I1712" s="19"/>
    </row>
    <row r="1713" spans="1:9">
      <c r="A1713" s="4"/>
      <c r="B1713" s="18"/>
      <c r="C1713" s="18"/>
      <c r="D1713" s="4"/>
      <c r="E1713" s="4"/>
      <c r="F1713" s="19"/>
      <c r="G1713" s="19"/>
      <c r="H1713" s="19"/>
      <c r="I1713" s="19"/>
    </row>
    <row r="1714" spans="1:9">
      <c r="A1714" s="4"/>
      <c r="B1714" s="18"/>
      <c r="C1714" s="18"/>
      <c r="D1714" s="4"/>
      <c r="E1714" s="4"/>
      <c r="F1714" s="19"/>
      <c r="G1714" s="19"/>
      <c r="H1714" s="19"/>
      <c r="I1714" s="19"/>
    </row>
    <row r="1715" spans="1:9">
      <c r="A1715" s="4"/>
      <c r="B1715" s="18"/>
      <c r="C1715" s="18"/>
      <c r="D1715" s="4"/>
      <c r="E1715" s="4"/>
      <c r="F1715" s="19"/>
      <c r="G1715" s="19"/>
      <c r="H1715" s="19"/>
      <c r="I1715" s="19"/>
    </row>
    <row r="1716" spans="1:9">
      <c r="A1716" s="4"/>
      <c r="B1716" s="18"/>
      <c r="C1716" s="18"/>
      <c r="D1716" s="4"/>
      <c r="E1716" s="4"/>
      <c r="F1716" s="19"/>
      <c r="G1716" s="19"/>
      <c r="H1716" s="19"/>
      <c r="I1716" s="19"/>
    </row>
    <row r="1717" spans="1:9">
      <c r="A1717" s="4"/>
      <c r="B1717" s="18"/>
      <c r="C1717" s="18"/>
      <c r="D1717" s="4"/>
      <c r="E1717" s="4"/>
      <c r="F1717" s="19"/>
      <c r="G1717" s="19"/>
      <c r="H1717" s="19"/>
      <c r="I1717" s="19"/>
    </row>
    <row r="1718" spans="1:9">
      <c r="A1718" s="4"/>
      <c r="B1718" s="18"/>
      <c r="C1718" s="18"/>
      <c r="D1718" s="4"/>
      <c r="E1718" s="4"/>
      <c r="F1718" s="19"/>
      <c r="G1718" s="19"/>
      <c r="H1718" s="19"/>
      <c r="I1718" s="19"/>
    </row>
    <row r="1719" spans="1:9">
      <c r="A1719" s="4"/>
      <c r="B1719" s="18"/>
      <c r="C1719" s="18"/>
      <c r="D1719" s="4"/>
      <c r="E1719" s="4"/>
      <c r="F1719" s="19"/>
      <c r="G1719" s="19"/>
      <c r="H1719" s="19"/>
      <c r="I1719" s="19"/>
    </row>
    <row r="1720" spans="1:9">
      <c r="A1720" s="4"/>
      <c r="B1720" s="18"/>
      <c r="C1720" s="18"/>
      <c r="D1720" s="4"/>
      <c r="E1720" s="4"/>
      <c r="F1720" s="19"/>
      <c r="G1720" s="19"/>
      <c r="H1720" s="19"/>
      <c r="I1720" s="19"/>
    </row>
    <row r="1721" spans="1:9">
      <c r="A1721" s="4"/>
      <c r="B1721" s="18"/>
      <c r="C1721" s="18"/>
      <c r="D1721" s="4"/>
      <c r="E1721" s="4"/>
      <c r="F1721" s="19"/>
      <c r="G1721" s="19"/>
      <c r="H1721" s="19"/>
      <c r="I1721" s="19"/>
    </row>
    <row r="1722" spans="1:9">
      <c r="A1722" s="4"/>
      <c r="B1722" s="18"/>
      <c r="C1722" s="18"/>
      <c r="D1722" s="4"/>
      <c r="E1722" s="4"/>
      <c r="F1722" s="19"/>
      <c r="G1722" s="19"/>
      <c r="H1722" s="19"/>
      <c r="I1722" s="19"/>
    </row>
    <row r="1723" spans="1:9">
      <c r="A1723" s="4"/>
      <c r="B1723" s="18"/>
      <c r="C1723" s="18"/>
      <c r="D1723" s="4"/>
      <c r="E1723" s="4"/>
      <c r="F1723" s="19"/>
      <c r="G1723" s="19"/>
      <c r="H1723" s="19"/>
      <c r="I1723" s="19"/>
    </row>
    <row r="1724" spans="1:9">
      <c r="A1724" s="4"/>
      <c r="B1724" s="18"/>
      <c r="C1724" s="18"/>
      <c r="D1724" s="4"/>
      <c r="E1724" s="4"/>
      <c r="F1724" s="19"/>
      <c r="G1724" s="19"/>
      <c r="H1724" s="19"/>
      <c r="I1724" s="19"/>
    </row>
    <row r="1725" spans="1:9">
      <c r="A1725" s="4"/>
      <c r="B1725" s="18"/>
      <c r="C1725" s="18"/>
      <c r="D1725" s="4"/>
      <c r="E1725" s="4"/>
      <c r="F1725" s="19"/>
      <c r="G1725" s="19"/>
      <c r="H1725" s="19"/>
      <c r="I1725" s="19"/>
    </row>
    <row r="1726" spans="1:9">
      <c r="A1726" s="4"/>
      <c r="B1726" s="18"/>
      <c r="C1726" s="18"/>
      <c r="D1726" s="4"/>
      <c r="E1726" s="4"/>
      <c r="F1726" s="19"/>
      <c r="G1726" s="19"/>
      <c r="H1726" s="19"/>
      <c r="I1726" s="19"/>
    </row>
    <row r="1727" spans="1:9">
      <c r="A1727" s="4"/>
      <c r="B1727" s="18"/>
      <c r="C1727" s="18"/>
      <c r="D1727" s="4"/>
      <c r="E1727" s="4"/>
      <c r="F1727" s="19"/>
      <c r="G1727" s="19"/>
      <c r="H1727" s="19"/>
      <c r="I1727" s="19"/>
    </row>
    <row r="1728" spans="1:9">
      <c r="A1728" s="4"/>
      <c r="B1728" s="18"/>
      <c r="C1728" s="18"/>
      <c r="D1728" s="4"/>
      <c r="E1728" s="4"/>
      <c r="F1728" s="19"/>
      <c r="G1728" s="19"/>
      <c r="H1728" s="19"/>
      <c r="I1728" s="19"/>
    </row>
    <row r="1729" spans="1:9">
      <c r="A1729" s="4"/>
      <c r="B1729" s="18"/>
      <c r="C1729" s="18"/>
      <c r="D1729" s="4"/>
      <c r="E1729" s="4"/>
      <c r="F1729" s="19"/>
      <c r="G1729" s="19"/>
      <c r="H1729" s="19"/>
      <c r="I1729" s="19"/>
    </row>
    <row r="1730" spans="1:9">
      <c r="A1730" s="4"/>
      <c r="B1730" s="18"/>
      <c r="C1730" s="18"/>
      <c r="D1730" s="4"/>
      <c r="E1730" s="4"/>
      <c r="F1730" s="19"/>
      <c r="G1730" s="19"/>
      <c r="H1730" s="19"/>
      <c r="I1730" s="19"/>
    </row>
    <row r="1731" spans="1:9">
      <c r="A1731" s="4"/>
      <c r="B1731" s="18"/>
      <c r="C1731" s="18"/>
      <c r="D1731" s="4"/>
      <c r="E1731" s="4"/>
      <c r="F1731" s="19"/>
      <c r="G1731" s="19"/>
      <c r="H1731" s="19"/>
      <c r="I1731" s="19"/>
    </row>
    <row r="1732" spans="1:9">
      <c r="A1732" s="4"/>
      <c r="B1732" s="18"/>
      <c r="C1732" s="18"/>
      <c r="D1732" s="4"/>
      <c r="E1732" s="4"/>
      <c r="F1732" s="19"/>
      <c r="G1732" s="19"/>
      <c r="H1732" s="19"/>
      <c r="I1732" s="19"/>
    </row>
    <row r="1733" spans="1:9">
      <c r="A1733" s="4"/>
      <c r="B1733" s="18"/>
      <c r="C1733" s="18"/>
      <c r="D1733" s="4"/>
      <c r="E1733" s="4"/>
      <c r="F1733" s="19"/>
      <c r="G1733" s="19"/>
      <c r="H1733" s="19"/>
      <c r="I1733" s="19"/>
    </row>
    <row r="1734" spans="1:9">
      <c r="A1734" s="4"/>
      <c r="B1734" s="18"/>
      <c r="C1734" s="18"/>
      <c r="D1734" s="4"/>
      <c r="E1734" s="4"/>
      <c r="F1734" s="19"/>
      <c r="G1734" s="19"/>
      <c r="H1734" s="19"/>
      <c r="I1734" s="19"/>
    </row>
    <row r="1735" spans="1:9">
      <c r="A1735" s="4"/>
      <c r="B1735" s="18"/>
      <c r="C1735" s="18"/>
      <c r="D1735" s="4"/>
      <c r="E1735" s="4"/>
      <c r="F1735" s="19"/>
      <c r="G1735" s="19"/>
      <c r="H1735" s="19"/>
      <c r="I1735" s="19"/>
    </row>
    <row r="1736" spans="1:9">
      <c r="A1736" s="4"/>
      <c r="B1736" s="18"/>
      <c r="C1736" s="18"/>
      <c r="D1736" s="4"/>
      <c r="E1736" s="4"/>
      <c r="F1736" s="19"/>
      <c r="G1736" s="19"/>
      <c r="H1736" s="19"/>
      <c r="I1736" s="19"/>
    </row>
    <row r="1737" spans="1:9">
      <c r="A1737" s="4"/>
      <c r="B1737" s="18"/>
      <c r="C1737" s="18"/>
      <c r="D1737" s="4"/>
      <c r="E1737" s="4"/>
      <c r="F1737" s="19"/>
      <c r="G1737" s="19"/>
      <c r="H1737" s="19"/>
      <c r="I1737" s="19"/>
    </row>
    <row r="1738" spans="1:9">
      <c r="A1738" s="4"/>
      <c r="B1738" s="18"/>
      <c r="C1738" s="18"/>
      <c r="D1738" s="4"/>
      <c r="E1738" s="4"/>
      <c r="F1738" s="19"/>
      <c r="G1738" s="19"/>
      <c r="H1738" s="19"/>
      <c r="I1738" s="19"/>
    </row>
    <row r="1739" spans="1:9">
      <c r="A1739" s="4"/>
      <c r="B1739" s="18"/>
      <c r="C1739" s="18"/>
      <c r="D1739" s="4"/>
      <c r="E1739" s="4"/>
      <c r="F1739" s="19"/>
      <c r="G1739" s="19"/>
      <c r="H1739" s="19"/>
      <c r="I1739" s="19"/>
    </row>
    <row r="1740" spans="1:9">
      <c r="A1740" s="4"/>
      <c r="B1740" s="18"/>
      <c r="C1740" s="18"/>
      <c r="D1740" s="4"/>
      <c r="E1740" s="4"/>
      <c r="F1740" s="19"/>
      <c r="G1740" s="19"/>
      <c r="H1740" s="19"/>
      <c r="I1740" s="19"/>
    </row>
    <row r="1741" spans="1:9">
      <c r="A1741" s="4"/>
      <c r="B1741" s="18"/>
      <c r="C1741" s="18"/>
      <c r="D1741" s="4"/>
      <c r="E1741" s="4"/>
      <c r="F1741" s="19"/>
      <c r="G1741" s="19"/>
      <c r="H1741" s="19"/>
      <c r="I1741" s="19"/>
    </row>
    <row r="1742" spans="1:9">
      <c r="A1742" s="4"/>
      <c r="B1742" s="18"/>
      <c r="C1742" s="18"/>
      <c r="D1742" s="4"/>
      <c r="E1742" s="4"/>
      <c r="F1742" s="19"/>
      <c r="G1742" s="19"/>
      <c r="H1742" s="19"/>
      <c r="I1742" s="19"/>
    </row>
    <row r="1743" spans="1:9">
      <c r="A1743" s="4"/>
      <c r="B1743" s="18"/>
      <c r="C1743" s="18"/>
      <c r="D1743" s="4"/>
      <c r="E1743" s="4"/>
      <c r="F1743" s="19"/>
      <c r="G1743" s="19"/>
      <c r="H1743" s="19"/>
      <c r="I1743" s="19"/>
    </row>
    <row r="1744" spans="1:9">
      <c r="A1744" s="4"/>
      <c r="B1744" s="18"/>
      <c r="C1744" s="18"/>
      <c r="D1744" s="4"/>
      <c r="E1744" s="4"/>
      <c r="F1744" s="19"/>
      <c r="G1744" s="19"/>
      <c r="H1744" s="19"/>
      <c r="I1744" s="19"/>
    </row>
  </sheetData>
  <sheetProtection sheet="1" objects="1" scenarios="1"/>
  <customSheetViews>
    <customSheetView guid="{78373ED7-4C47-4367-9660-A255352D226C}" scale="85" showGridLines="0" showRuler="0" topLeftCell="A2">
      <pane xSplit="1" topLeftCell="B1" activePane="topRight" state="frozen"/>
      <selection activeCell="D33" sqref="D33"/>
      <rowBreaks count="1" manualBreakCount="1">
        <brk id="66" max="10" man="1"/>
      </rowBreaks>
      <pageMargins left="0.76" right="0.75" top="0.69" bottom="1" header="0.5" footer="0.5"/>
      <pageSetup paperSize="1" scale="77" pageOrder="overThenDown" orientation="portrait" horizontalDpi="300" verticalDpi="300"/>
      <headerFooter alignWithMargins="0"/>
    </customSheetView>
  </customSheetViews>
  <mergeCells count="16">
    <mergeCell ref="D2:E2"/>
    <mergeCell ref="D3:E3"/>
    <mergeCell ref="B5:D5"/>
    <mergeCell ref="B7:D7"/>
    <mergeCell ref="F7:I7"/>
    <mergeCell ref="B8:D8"/>
    <mergeCell ref="B9:D9"/>
    <mergeCell ref="F10:I10"/>
    <mergeCell ref="F12:I12"/>
    <mergeCell ref="F14:I14"/>
    <mergeCell ref="F16:I16"/>
    <mergeCell ref="F18:I18"/>
    <mergeCell ref="D53:E53"/>
    <mergeCell ref="D54:E54"/>
    <mergeCell ref="D118:E118"/>
    <mergeCell ref="D119:E119"/>
  </mergeCells>
  <pageMargins left="0.63" right="0.54" top="0.69" bottom="1" header="0.49" footer="0.5"/>
  <pageSetup paperSize="1" scale="76" pageOrder="overThenDown" orientation="portrait" horizontalDpi="300" verticalDpi="300"/>
  <headerFooter alignWithMargins="0"/>
  <rowBreaks count="2" manualBreakCount="2">
    <brk id="51" max="16383" man="1"/>
    <brk id="117" max="16383" man="1"/>
  </rowBreaks>
  <ignoredErrors>
    <ignoredError sqref="D148:I148 E59" formula="1"/>
  </ignoredErrors>
  <drawing r:id="rId2"/>
  <legacyDrawing r:id="rId3"/>
  <oleObjects>
    <mc:AlternateContent xmlns:mc="http://schemas.openxmlformats.org/markup-compatibility/2006">
      <mc:Choice Requires="x14">
        <oleObject shapeId="1025" progId="WP10Doc" r:id="rId4">
          <objectPr defaultSize="0" r:id="rId5">
            <anchor moveWithCells="1">
              <from>
                <xdr:col>0</xdr:col>
                <xdr:colOff>0</xdr:colOff>
                <xdr:row>0</xdr:row>
                <xdr:rowOff>9525</xdr:rowOff>
              </from>
              <to>
                <xdr:col>0</xdr:col>
                <xdr:colOff>619125</xdr:colOff>
                <xdr:row>3</xdr:row>
                <xdr:rowOff>9525</xdr:rowOff>
              </to>
            </anchor>
          </objectPr>
        </oleObject>
      </mc:Choice>
      <mc:Fallback>
        <oleObject shapeId="1025" progId="WP10Doc"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BQ163"/>
  <sheetViews>
    <sheetView workbookViewId="0">
      <pane xSplit="5" ySplit="5" topLeftCell="F6" activePane="bottomRight" state="frozen"/>
      <selection/>
      <selection pane="topRight"/>
      <selection pane="bottomLeft"/>
      <selection pane="bottomRight" activeCell="F6" sqref="F6"/>
    </sheetView>
  </sheetViews>
  <sheetFormatPr defaultColWidth="9" defaultRowHeight="12.75"/>
  <cols>
    <col min="3" max="3" width="49.7142857142857" customWidth="1"/>
    <col min="4" max="5" width="8.85714285714286" customWidth="1"/>
    <col min="6" max="6" width="80.7142857142857" customWidth="1"/>
    <col min="8" max="58" width="49.7142857142857" customWidth="1"/>
    <col min="59" max="59" width="14.7142857142857" customWidth="1"/>
    <col min="60" max="69" width="15.7142857142857" customWidth="1"/>
  </cols>
  <sheetData>
    <row r="1" ht="18" spans="1:1">
      <c r="A1" s="1" t="s">
        <v>551</v>
      </c>
    </row>
    <row r="2" ht="15" spans="1:1">
      <c r="A2" s="2" t="s">
        <v>604</v>
      </c>
    </row>
    <row r="3" spans="1:1">
      <c r="A3" s="3" t="s">
        <v>605</v>
      </c>
    </row>
    <row r="4" spans="2:6">
      <c r="B4" s="4"/>
      <c r="C4" s="4"/>
      <c r="D4" s="4"/>
      <c r="E4" s="4"/>
      <c r="F4" s="4"/>
    </row>
    <row r="5" ht="25.5" spans="1:69">
      <c r="A5" s="5" t="s">
        <v>606</v>
      </c>
      <c r="B5" s="5" t="s">
        <v>607</v>
      </c>
      <c r="C5" s="5" t="s">
        <v>608</v>
      </c>
      <c r="D5" s="5" t="s">
        <v>609</v>
      </c>
      <c r="E5" s="6" t="s">
        <v>610</v>
      </c>
      <c r="F5" s="6" t="s">
        <v>611</v>
      </c>
      <c r="G5" s="13" t="s">
        <v>612</v>
      </c>
      <c r="H5" s="6" t="s">
        <v>613</v>
      </c>
      <c r="I5" s="6" t="s">
        <v>614</v>
      </c>
      <c r="J5" s="6" t="s">
        <v>615</v>
      </c>
      <c r="K5" s="6" t="s">
        <v>616</v>
      </c>
      <c r="L5" s="6" t="s">
        <v>617</v>
      </c>
      <c r="M5" s="6" t="s">
        <v>618</v>
      </c>
      <c r="N5" s="6" t="s">
        <v>619</v>
      </c>
      <c r="O5" s="6" t="s">
        <v>620</v>
      </c>
      <c r="P5" s="6" t="s">
        <v>621</v>
      </c>
      <c r="Q5" s="6" t="s">
        <v>622</v>
      </c>
      <c r="R5" s="6" t="s">
        <v>623</v>
      </c>
      <c r="S5" s="6" t="s">
        <v>624</v>
      </c>
      <c r="T5" s="6" t="s">
        <v>625</v>
      </c>
      <c r="U5" s="6" t="s">
        <v>626</v>
      </c>
      <c r="V5" s="6" t="s">
        <v>627</v>
      </c>
      <c r="W5" s="6" t="s">
        <v>628</v>
      </c>
      <c r="X5" s="6" t="s">
        <v>629</v>
      </c>
      <c r="Y5" s="6" t="s">
        <v>630</v>
      </c>
      <c r="Z5" s="6" t="s">
        <v>631</v>
      </c>
      <c r="AA5" s="6" t="s">
        <v>632</v>
      </c>
      <c r="AB5" s="6" t="s">
        <v>632</v>
      </c>
      <c r="AC5" s="6" t="s">
        <v>633</v>
      </c>
      <c r="AD5" s="6" t="s">
        <v>634</v>
      </c>
      <c r="AE5" s="6" t="s">
        <v>635</v>
      </c>
      <c r="AF5" s="6" t="s">
        <v>636</v>
      </c>
      <c r="AG5" s="6" t="s">
        <v>637</v>
      </c>
      <c r="AH5" s="6" t="s">
        <v>638</v>
      </c>
      <c r="AI5" s="6" t="s">
        <v>639</v>
      </c>
      <c r="AJ5" s="6" t="s">
        <v>640</v>
      </c>
      <c r="AK5" s="6" t="s">
        <v>641</v>
      </c>
      <c r="AL5" s="6" t="s">
        <v>642</v>
      </c>
      <c r="AM5" s="6" t="s">
        <v>643</v>
      </c>
      <c r="AN5" s="6" t="s">
        <v>644</v>
      </c>
      <c r="AO5" s="6" t="s">
        <v>645</v>
      </c>
      <c r="AP5" s="6" t="s">
        <v>646</v>
      </c>
      <c r="AQ5" s="6" t="s">
        <v>647</v>
      </c>
      <c r="AR5" s="6" t="s">
        <v>648</v>
      </c>
      <c r="AS5" s="6" t="s">
        <v>649</v>
      </c>
      <c r="AT5" s="6" t="s">
        <v>650</v>
      </c>
      <c r="AU5" s="6" t="s">
        <v>651</v>
      </c>
      <c r="AV5" s="6" t="s">
        <v>652</v>
      </c>
      <c r="AW5" s="6" t="s">
        <v>653</v>
      </c>
      <c r="AX5" s="6" t="s">
        <v>654</v>
      </c>
      <c r="AY5" s="6" t="s">
        <v>655</v>
      </c>
      <c r="AZ5" s="6" t="s">
        <v>656</v>
      </c>
      <c r="BA5" s="6" t="s">
        <v>657</v>
      </c>
      <c r="BB5" s="6" t="s">
        <v>658</v>
      </c>
      <c r="BC5" s="6" t="s">
        <v>659</v>
      </c>
      <c r="BD5" s="6" t="s">
        <v>660</v>
      </c>
      <c r="BE5" s="6" t="s">
        <v>661</v>
      </c>
      <c r="BF5" s="6" t="s">
        <v>662</v>
      </c>
      <c r="BH5" s="13" t="s">
        <v>663</v>
      </c>
      <c r="BI5" s="13" t="s">
        <v>664</v>
      </c>
      <c r="BJ5" s="13" t="s">
        <v>665</v>
      </c>
      <c r="BK5" s="13" t="s">
        <v>666</v>
      </c>
      <c r="BL5" s="13" t="s">
        <v>667</v>
      </c>
      <c r="BM5" s="13" t="s">
        <v>668</v>
      </c>
      <c r="BN5" s="13" t="s">
        <v>669</v>
      </c>
      <c r="BO5" s="13" t="s">
        <v>670</v>
      </c>
      <c r="BP5" s="13" t="s">
        <v>671</v>
      </c>
      <c r="BQ5" s="13" t="s">
        <v>672</v>
      </c>
    </row>
    <row r="6" spans="1:60">
      <c r="A6">
        <v>101</v>
      </c>
      <c r="B6">
        <v>1</v>
      </c>
      <c r="C6" s="7" t="s">
        <v>394</v>
      </c>
      <c r="D6" s="7" t="s">
        <v>248</v>
      </c>
      <c r="E6" s="7" t="s">
        <v>261</v>
      </c>
      <c r="G6" s="14" t="s">
        <v>268</v>
      </c>
      <c r="BH6">
        <v>101</v>
      </c>
    </row>
    <row r="7" spans="1:60">
      <c r="A7">
        <v>102</v>
      </c>
      <c r="B7">
        <v>1</v>
      </c>
      <c r="C7" s="7" t="s">
        <v>394</v>
      </c>
      <c r="D7" s="7" t="s">
        <v>248</v>
      </c>
      <c r="E7" s="7" t="s">
        <v>263</v>
      </c>
      <c r="G7" s="14" t="s">
        <v>268</v>
      </c>
      <c r="BH7">
        <v>102</v>
      </c>
    </row>
    <row r="8" spans="1:60">
      <c r="A8">
        <v>103</v>
      </c>
      <c r="B8">
        <v>1</v>
      </c>
      <c r="C8" s="7" t="s">
        <v>394</v>
      </c>
      <c r="D8" s="7" t="s">
        <v>252</v>
      </c>
      <c r="E8" s="7" t="s">
        <v>261</v>
      </c>
      <c r="G8" s="14" t="s">
        <v>268</v>
      </c>
      <c r="BH8">
        <v>103</v>
      </c>
    </row>
    <row r="9" spans="1:60">
      <c r="A9">
        <v>104</v>
      </c>
      <c r="B9">
        <v>1</v>
      </c>
      <c r="C9" s="7" t="s">
        <v>394</v>
      </c>
      <c r="D9" s="7" t="s">
        <v>252</v>
      </c>
      <c r="E9" s="7" t="s">
        <v>263</v>
      </c>
      <c r="G9" s="14" t="s">
        <v>268</v>
      </c>
      <c r="BH9">
        <v>104</v>
      </c>
    </row>
    <row r="10" spans="1:60">
      <c r="A10">
        <v>201</v>
      </c>
      <c r="B10">
        <v>2</v>
      </c>
      <c r="C10" s="7" t="s">
        <v>431</v>
      </c>
      <c r="D10" s="7" t="s">
        <v>248</v>
      </c>
      <c r="E10" s="7" t="s">
        <v>261</v>
      </c>
      <c r="G10" s="14" t="s">
        <v>268</v>
      </c>
      <c r="BH10">
        <v>701</v>
      </c>
    </row>
    <row r="11" spans="1:60">
      <c r="A11">
        <v>202</v>
      </c>
      <c r="B11">
        <v>2</v>
      </c>
      <c r="C11" s="7" t="s">
        <v>431</v>
      </c>
      <c r="D11" s="7" t="s">
        <v>248</v>
      </c>
      <c r="E11" s="7" t="s">
        <v>263</v>
      </c>
      <c r="G11" s="14" t="s">
        <v>268</v>
      </c>
      <c r="BH11">
        <v>702</v>
      </c>
    </row>
    <row r="12" spans="1:60">
      <c r="A12">
        <v>203</v>
      </c>
      <c r="B12">
        <v>2</v>
      </c>
      <c r="C12" s="7" t="s">
        <v>431</v>
      </c>
      <c r="D12" s="7" t="s">
        <v>252</v>
      </c>
      <c r="E12" s="7" t="s">
        <v>261</v>
      </c>
      <c r="G12" s="14" t="s">
        <v>268</v>
      </c>
      <c r="BH12">
        <v>703</v>
      </c>
    </row>
    <row r="13" spans="1:60">
      <c r="A13">
        <v>204</v>
      </c>
      <c r="B13">
        <v>2</v>
      </c>
      <c r="C13" s="7" t="s">
        <v>431</v>
      </c>
      <c r="D13" s="7" t="s">
        <v>252</v>
      </c>
      <c r="E13" s="7" t="s">
        <v>263</v>
      </c>
      <c r="G13" s="14" t="s">
        <v>268</v>
      </c>
      <c r="BH13">
        <v>704</v>
      </c>
    </row>
    <row r="14" spans="1:60">
      <c r="A14">
        <v>301</v>
      </c>
      <c r="B14">
        <v>3</v>
      </c>
      <c r="C14" s="8" t="s">
        <v>397</v>
      </c>
      <c r="D14" s="7" t="s">
        <v>248</v>
      </c>
      <c r="E14" s="7" t="s">
        <v>261</v>
      </c>
      <c r="G14" s="14" t="s">
        <v>268</v>
      </c>
      <c r="BH14">
        <v>201</v>
      </c>
    </row>
    <row r="15" spans="1:60">
      <c r="A15">
        <v>302</v>
      </c>
      <c r="B15">
        <v>3</v>
      </c>
      <c r="C15" s="8" t="s">
        <v>397</v>
      </c>
      <c r="D15" s="7" t="s">
        <v>248</v>
      </c>
      <c r="E15" s="7" t="s">
        <v>263</v>
      </c>
      <c r="G15" s="14" t="s">
        <v>268</v>
      </c>
      <c r="BH15">
        <v>202</v>
      </c>
    </row>
    <row r="16" spans="1:60">
      <c r="A16">
        <v>303</v>
      </c>
      <c r="B16">
        <v>3</v>
      </c>
      <c r="C16" s="8" t="s">
        <v>397</v>
      </c>
      <c r="D16" s="7" t="s">
        <v>252</v>
      </c>
      <c r="E16" s="7" t="s">
        <v>261</v>
      </c>
      <c r="G16" s="14" t="s">
        <v>268</v>
      </c>
      <c r="BH16">
        <v>203</v>
      </c>
    </row>
    <row r="17" spans="1:60">
      <c r="A17">
        <v>304</v>
      </c>
      <c r="B17">
        <v>3</v>
      </c>
      <c r="C17" s="8" t="s">
        <v>397</v>
      </c>
      <c r="D17" s="7" t="s">
        <v>252</v>
      </c>
      <c r="E17" s="7" t="s">
        <v>263</v>
      </c>
      <c r="G17" s="14" t="s">
        <v>268</v>
      </c>
      <c r="BH17">
        <v>204</v>
      </c>
    </row>
    <row r="18" spans="1:60">
      <c r="A18">
        <v>401</v>
      </c>
      <c r="B18">
        <v>4</v>
      </c>
      <c r="C18" s="8" t="s">
        <v>409</v>
      </c>
      <c r="D18" s="7" t="s">
        <v>248</v>
      </c>
      <c r="E18" s="7" t="s">
        <v>261</v>
      </c>
      <c r="G18" s="14" t="s">
        <v>268</v>
      </c>
      <c r="BH18">
        <v>709</v>
      </c>
    </row>
    <row r="19" spans="1:60">
      <c r="A19">
        <v>402</v>
      </c>
      <c r="B19">
        <v>4</v>
      </c>
      <c r="C19" s="8" t="s">
        <v>409</v>
      </c>
      <c r="D19" s="7" t="s">
        <v>248</v>
      </c>
      <c r="E19" s="7" t="s">
        <v>263</v>
      </c>
      <c r="G19" s="14" t="s">
        <v>268</v>
      </c>
      <c r="BH19">
        <v>710</v>
      </c>
    </row>
    <row r="20" spans="1:60">
      <c r="A20">
        <v>403</v>
      </c>
      <c r="B20">
        <v>4</v>
      </c>
      <c r="C20" s="8" t="s">
        <v>409</v>
      </c>
      <c r="D20" s="7" t="s">
        <v>252</v>
      </c>
      <c r="E20" s="7" t="s">
        <v>261</v>
      </c>
      <c r="G20" s="14" t="s">
        <v>268</v>
      </c>
      <c r="BH20">
        <v>711</v>
      </c>
    </row>
    <row r="21" spans="1:60">
      <c r="A21">
        <v>404</v>
      </c>
      <c r="B21">
        <v>4</v>
      </c>
      <c r="C21" s="8" t="s">
        <v>409</v>
      </c>
      <c r="D21" s="7" t="s">
        <v>252</v>
      </c>
      <c r="E21" s="7" t="s">
        <v>263</v>
      </c>
      <c r="G21" s="14" t="s">
        <v>268</v>
      </c>
      <c r="BH21">
        <v>712</v>
      </c>
    </row>
    <row r="22" spans="1:60">
      <c r="A22">
        <v>501</v>
      </c>
      <c r="B22">
        <v>5</v>
      </c>
      <c r="C22" s="8" t="s">
        <v>386</v>
      </c>
      <c r="D22" s="7" t="s">
        <v>248</v>
      </c>
      <c r="E22" s="7" t="s">
        <v>261</v>
      </c>
      <c r="G22" s="14" t="s">
        <v>268</v>
      </c>
      <c r="BH22">
        <v>105</v>
      </c>
    </row>
    <row r="23" spans="1:60">
      <c r="A23">
        <v>502</v>
      </c>
      <c r="B23">
        <v>5</v>
      </c>
      <c r="C23" s="8" t="s">
        <v>386</v>
      </c>
      <c r="D23" s="7" t="s">
        <v>248</v>
      </c>
      <c r="E23" s="7" t="s">
        <v>263</v>
      </c>
      <c r="G23" s="14" t="s">
        <v>268</v>
      </c>
      <c r="BH23">
        <v>106</v>
      </c>
    </row>
    <row r="24" spans="1:60">
      <c r="A24">
        <v>503</v>
      </c>
      <c r="B24">
        <v>5</v>
      </c>
      <c r="C24" s="8" t="s">
        <v>386</v>
      </c>
      <c r="D24" s="7" t="s">
        <v>252</v>
      </c>
      <c r="E24" s="7" t="s">
        <v>261</v>
      </c>
      <c r="G24" s="14" t="s">
        <v>268</v>
      </c>
      <c r="BH24">
        <v>107</v>
      </c>
    </row>
    <row r="25" spans="1:60">
      <c r="A25">
        <v>504</v>
      </c>
      <c r="B25">
        <v>5</v>
      </c>
      <c r="C25" s="8" t="s">
        <v>386</v>
      </c>
      <c r="D25" s="7" t="s">
        <v>252</v>
      </c>
      <c r="E25" s="7" t="s">
        <v>263</v>
      </c>
      <c r="G25" s="14" t="s">
        <v>268</v>
      </c>
      <c r="BH25">
        <v>108</v>
      </c>
    </row>
    <row r="26" spans="1:60">
      <c r="A26">
        <v>601</v>
      </c>
      <c r="B26">
        <v>6</v>
      </c>
      <c r="C26" s="8" t="s">
        <v>391</v>
      </c>
      <c r="D26" s="7" t="s">
        <v>248</v>
      </c>
      <c r="E26" s="7" t="s">
        <v>261</v>
      </c>
      <c r="G26" s="14" t="s">
        <v>268</v>
      </c>
      <c r="BH26">
        <v>205</v>
      </c>
    </row>
    <row r="27" spans="1:60">
      <c r="A27">
        <v>602</v>
      </c>
      <c r="B27">
        <v>6</v>
      </c>
      <c r="C27" s="8" t="s">
        <v>391</v>
      </c>
      <c r="D27" s="7" t="s">
        <v>248</v>
      </c>
      <c r="E27" s="7" t="s">
        <v>263</v>
      </c>
      <c r="G27" s="14" t="s">
        <v>268</v>
      </c>
      <c r="BH27">
        <v>206</v>
      </c>
    </row>
    <row r="28" spans="1:60">
      <c r="A28">
        <v>603</v>
      </c>
      <c r="B28">
        <v>6</v>
      </c>
      <c r="C28" s="8" t="s">
        <v>391</v>
      </c>
      <c r="D28" s="7" t="s">
        <v>252</v>
      </c>
      <c r="E28" s="7" t="s">
        <v>261</v>
      </c>
      <c r="G28" s="14" t="s">
        <v>268</v>
      </c>
      <c r="BH28">
        <v>207</v>
      </c>
    </row>
    <row r="29" spans="1:60">
      <c r="A29">
        <v>604</v>
      </c>
      <c r="B29">
        <v>6</v>
      </c>
      <c r="C29" s="8" t="s">
        <v>391</v>
      </c>
      <c r="D29" s="7" t="s">
        <v>252</v>
      </c>
      <c r="E29" s="7" t="s">
        <v>263</v>
      </c>
      <c r="G29" s="14" t="s">
        <v>268</v>
      </c>
      <c r="BH29">
        <v>208</v>
      </c>
    </row>
    <row r="30" spans="1:62">
      <c r="A30">
        <v>701</v>
      </c>
      <c r="B30">
        <v>7</v>
      </c>
      <c r="C30" s="8" t="s">
        <v>402</v>
      </c>
      <c r="D30" s="7" t="s">
        <v>248</v>
      </c>
      <c r="E30" s="7" t="s">
        <v>261</v>
      </c>
      <c r="F30" s="7" t="s">
        <v>673</v>
      </c>
      <c r="G30" s="14" t="s">
        <v>271</v>
      </c>
      <c r="H30" s="7" t="s">
        <v>475</v>
      </c>
      <c r="I30" s="7" t="s">
        <v>417</v>
      </c>
      <c r="J30" s="7" t="s">
        <v>404</v>
      </c>
      <c r="BH30">
        <v>301</v>
      </c>
      <c r="BI30">
        <v>305</v>
      </c>
      <c r="BJ30">
        <v>701</v>
      </c>
    </row>
    <row r="31" spans="1:62">
      <c r="A31">
        <v>702</v>
      </c>
      <c r="B31">
        <v>7</v>
      </c>
      <c r="C31" s="8" t="s">
        <v>402</v>
      </c>
      <c r="D31" s="7" t="s">
        <v>248</v>
      </c>
      <c r="E31" s="7" t="s">
        <v>263</v>
      </c>
      <c r="F31" s="7" t="s">
        <v>673</v>
      </c>
      <c r="G31" s="14" t="s">
        <v>271</v>
      </c>
      <c r="H31" s="7" t="s">
        <v>475</v>
      </c>
      <c r="I31" s="7" t="s">
        <v>417</v>
      </c>
      <c r="J31" s="7" t="s">
        <v>404</v>
      </c>
      <c r="BH31">
        <v>302</v>
      </c>
      <c r="BI31">
        <v>306</v>
      </c>
      <c r="BJ31">
        <v>702</v>
      </c>
    </row>
    <row r="32" spans="1:62">
      <c r="A32">
        <v>703</v>
      </c>
      <c r="B32">
        <v>7</v>
      </c>
      <c r="C32" s="8" t="s">
        <v>402</v>
      </c>
      <c r="D32" s="7" t="s">
        <v>252</v>
      </c>
      <c r="E32" s="7" t="s">
        <v>261</v>
      </c>
      <c r="F32" s="7" t="s">
        <v>673</v>
      </c>
      <c r="G32" s="14" t="s">
        <v>271</v>
      </c>
      <c r="H32" s="7" t="s">
        <v>475</v>
      </c>
      <c r="I32" s="7" t="s">
        <v>417</v>
      </c>
      <c r="J32" s="7" t="s">
        <v>404</v>
      </c>
      <c r="BH32">
        <v>303</v>
      </c>
      <c r="BI32">
        <v>307</v>
      </c>
      <c r="BJ32">
        <v>703</v>
      </c>
    </row>
    <row r="33" spans="1:62">
      <c r="A33">
        <v>704</v>
      </c>
      <c r="B33">
        <v>7</v>
      </c>
      <c r="C33" s="8" t="s">
        <v>402</v>
      </c>
      <c r="D33" s="7" t="s">
        <v>252</v>
      </c>
      <c r="E33" s="7" t="s">
        <v>263</v>
      </c>
      <c r="F33" s="7" t="s">
        <v>673</v>
      </c>
      <c r="G33" s="14" t="s">
        <v>271</v>
      </c>
      <c r="H33" s="7" t="s">
        <v>475</v>
      </c>
      <c r="I33" s="7" t="s">
        <v>417</v>
      </c>
      <c r="J33" s="7" t="s">
        <v>404</v>
      </c>
      <c r="BH33">
        <v>304</v>
      </c>
      <c r="BI33">
        <v>308</v>
      </c>
      <c r="BJ33">
        <v>704</v>
      </c>
    </row>
    <row r="34" spans="1:62">
      <c r="A34">
        <v>801</v>
      </c>
      <c r="B34">
        <v>8</v>
      </c>
      <c r="C34" s="8" t="s">
        <v>674</v>
      </c>
      <c r="D34" s="7" t="s">
        <v>248</v>
      </c>
      <c r="E34" s="7" t="s">
        <v>261</v>
      </c>
      <c r="F34" s="7" t="s">
        <v>675</v>
      </c>
      <c r="G34" s="14" t="s">
        <v>271</v>
      </c>
      <c r="H34" s="7" t="s">
        <v>476</v>
      </c>
      <c r="I34" s="7" t="s">
        <v>676</v>
      </c>
      <c r="J34" s="7" t="s">
        <v>677</v>
      </c>
      <c r="BH34">
        <v>401</v>
      </c>
      <c r="BI34">
        <v>405</v>
      </c>
      <c r="BJ34">
        <v>709</v>
      </c>
    </row>
    <row r="35" spans="1:62">
      <c r="A35">
        <v>802</v>
      </c>
      <c r="B35">
        <v>8</v>
      </c>
      <c r="C35" s="8" t="s">
        <v>674</v>
      </c>
      <c r="D35" s="7" t="s">
        <v>248</v>
      </c>
      <c r="E35" s="7" t="s">
        <v>263</v>
      </c>
      <c r="F35" s="7" t="s">
        <v>675</v>
      </c>
      <c r="G35" s="14" t="s">
        <v>271</v>
      </c>
      <c r="H35" s="7" t="s">
        <v>476</v>
      </c>
      <c r="I35" s="7" t="s">
        <v>676</v>
      </c>
      <c r="J35" s="7" t="s">
        <v>677</v>
      </c>
      <c r="BH35">
        <v>402</v>
      </c>
      <c r="BI35">
        <v>406</v>
      </c>
      <c r="BJ35">
        <v>710</v>
      </c>
    </row>
    <row r="36" spans="1:62">
      <c r="A36">
        <v>803</v>
      </c>
      <c r="B36">
        <v>8</v>
      </c>
      <c r="C36" s="8" t="s">
        <v>674</v>
      </c>
      <c r="D36" s="7" t="s">
        <v>252</v>
      </c>
      <c r="E36" s="7" t="s">
        <v>261</v>
      </c>
      <c r="F36" s="7" t="s">
        <v>675</v>
      </c>
      <c r="G36" s="14" t="s">
        <v>271</v>
      </c>
      <c r="H36" s="7" t="s">
        <v>476</v>
      </c>
      <c r="I36" s="7" t="s">
        <v>676</v>
      </c>
      <c r="J36" s="7" t="s">
        <v>677</v>
      </c>
      <c r="BH36">
        <v>403</v>
      </c>
      <c r="BI36">
        <v>407</v>
      </c>
      <c r="BJ36">
        <v>711</v>
      </c>
    </row>
    <row r="37" spans="1:62">
      <c r="A37">
        <v>804</v>
      </c>
      <c r="B37">
        <v>8</v>
      </c>
      <c r="C37" s="8" t="s">
        <v>674</v>
      </c>
      <c r="D37" s="7" t="s">
        <v>252</v>
      </c>
      <c r="E37" s="7" t="s">
        <v>263</v>
      </c>
      <c r="F37" s="7" t="s">
        <v>675</v>
      </c>
      <c r="G37" s="14" t="s">
        <v>271</v>
      </c>
      <c r="H37" s="7" t="s">
        <v>476</v>
      </c>
      <c r="I37" s="7" t="s">
        <v>676</v>
      </c>
      <c r="J37" s="7" t="s">
        <v>677</v>
      </c>
      <c r="BH37">
        <v>404</v>
      </c>
      <c r="BI37">
        <v>408</v>
      </c>
      <c r="BJ37">
        <v>712</v>
      </c>
    </row>
    <row r="38" spans="1:62">
      <c r="A38">
        <v>901</v>
      </c>
      <c r="B38">
        <v>9</v>
      </c>
      <c r="C38" s="8" t="s">
        <v>399</v>
      </c>
      <c r="D38" s="7" t="s">
        <v>248</v>
      </c>
      <c r="E38" s="7" t="s">
        <v>261</v>
      </c>
      <c r="F38" s="7" t="s">
        <v>678</v>
      </c>
      <c r="G38" s="14" t="s">
        <v>271</v>
      </c>
      <c r="H38" s="7" t="s">
        <v>466</v>
      </c>
      <c r="I38" s="7" t="s">
        <v>679</v>
      </c>
      <c r="J38" s="7" t="s">
        <v>455</v>
      </c>
      <c r="BH38">
        <v>501</v>
      </c>
      <c r="BI38">
        <v>505</v>
      </c>
      <c r="BJ38">
        <v>701</v>
      </c>
    </row>
    <row r="39" spans="1:62">
      <c r="A39">
        <v>902</v>
      </c>
      <c r="B39">
        <v>9</v>
      </c>
      <c r="C39" s="8" t="s">
        <v>399</v>
      </c>
      <c r="D39" s="7" t="s">
        <v>248</v>
      </c>
      <c r="E39" s="7" t="s">
        <v>263</v>
      </c>
      <c r="F39" s="7" t="s">
        <v>678</v>
      </c>
      <c r="G39" s="14" t="s">
        <v>271</v>
      </c>
      <c r="H39" s="7" t="s">
        <v>466</v>
      </c>
      <c r="I39" s="7" t="s">
        <v>679</v>
      </c>
      <c r="J39" s="7" t="s">
        <v>455</v>
      </c>
      <c r="BH39">
        <v>502</v>
      </c>
      <c r="BI39">
        <v>506</v>
      </c>
      <c r="BJ39">
        <v>702</v>
      </c>
    </row>
    <row r="40" spans="1:62">
      <c r="A40">
        <v>903</v>
      </c>
      <c r="B40">
        <v>9</v>
      </c>
      <c r="C40" s="8" t="s">
        <v>399</v>
      </c>
      <c r="D40" s="7" t="s">
        <v>252</v>
      </c>
      <c r="E40" s="7" t="s">
        <v>261</v>
      </c>
      <c r="F40" s="7" t="s">
        <v>678</v>
      </c>
      <c r="G40" s="14" t="s">
        <v>271</v>
      </c>
      <c r="H40" s="7" t="s">
        <v>466</v>
      </c>
      <c r="I40" s="7" t="s">
        <v>679</v>
      </c>
      <c r="J40" s="7" t="s">
        <v>455</v>
      </c>
      <c r="BH40">
        <v>503</v>
      </c>
      <c r="BI40">
        <v>507</v>
      </c>
      <c r="BJ40">
        <v>703</v>
      </c>
    </row>
    <row r="41" spans="1:62">
      <c r="A41">
        <v>904</v>
      </c>
      <c r="B41">
        <v>9</v>
      </c>
      <c r="C41" s="8" t="s">
        <v>399</v>
      </c>
      <c r="D41" s="7" t="s">
        <v>252</v>
      </c>
      <c r="E41" s="7" t="s">
        <v>263</v>
      </c>
      <c r="F41" s="7" t="s">
        <v>678</v>
      </c>
      <c r="G41" s="14" t="s">
        <v>271</v>
      </c>
      <c r="H41" s="7" t="s">
        <v>466</v>
      </c>
      <c r="I41" s="7" t="s">
        <v>679</v>
      </c>
      <c r="J41" s="7" t="s">
        <v>455</v>
      </c>
      <c r="BH41">
        <v>504</v>
      </c>
      <c r="BI41">
        <v>508</v>
      </c>
      <c r="BJ41">
        <v>704</v>
      </c>
    </row>
    <row r="42" spans="1:62">
      <c r="A42">
        <v>1001</v>
      </c>
      <c r="B42">
        <v>10</v>
      </c>
      <c r="C42" s="8" t="s">
        <v>680</v>
      </c>
      <c r="D42" s="7" t="s">
        <v>248</v>
      </c>
      <c r="E42" s="7" t="s">
        <v>261</v>
      </c>
      <c r="F42" s="7" t="s">
        <v>681</v>
      </c>
      <c r="G42" s="14" t="s">
        <v>271</v>
      </c>
      <c r="H42" s="7" t="s">
        <v>682</v>
      </c>
      <c r="I42" s="7" t="s">
        <v>419</v>
      </c>
      <c r="J42" s="7" t="s">
        <v>407</v>
      </c>
      <c r="BH42">
        <v>509</v>
      </c>
      <c r="BI42">
        <v>513</v>
      </c>
      <c r="BJ42">
        <v>709</v>
      </c>
    </row>
    <row r="43" spans="1:62">
      <c r="A43">
        <v>1002</v>
      </c>
      <c r="B43">
        <v>10</v>
      </c>
      <c r="C43" s="8" t="s">
        <v>680</v>
      </c>
      <c r="D43" s="7" t="s">
        <v>248</v>
      </c>
      <c r="E43" s="7" t="s">
        <v>263</v>
      </c>
      <c r="F43" s="7" t="s">
        <v>681</v>
      </c>
      <c r="G43" s="14" t="s">
        <v>271</v>
      </c>
      <c r="H43" s="7" t="s">
        <v>682</v>
      </c>
      <c r="I43" s="7" t="s">
        <v>419</v>
      </c>
      <c r="J43" s="7" t="s">
        <v>407</v>
      </c>
      <c r="BH43">
        <v>510</v>
      </c>
      <c r="BI43">
        <v>514</v>
      </c>
      <c r="BJ43">
        <v>710</v>
      </c>
    </row>
    <row r="44" spans="1:62">
      <c r="A44">
        <v>1003</v>
      </c>
      <c r="B44">
        <v>10</v>
      </c>
      <c r="C44" s="8" t="s">
        <v>680</v>
      </c>
      <c r="D44" s="7" t="s">
        <v>252</v>
      </c>
      <c r="E44" s="7" t="s">
        <v>261</v>
      </c>
      <c r="F44" s="7" t="s">
        <v>681</v>
      </c>
      <c r="G44" s="14" t="s">
        <v>271</v>
      </c>
      <c r="H44" s="7" t="s">
        <v>682</v>
      </c>
      <c r="I44" s="7" t="s">
        <v>419</v>
      </c>
      <c r="J44" s="7" t="s">
        <v>407</v>
      </c>
      <c r="BH44">
        <v>511</v>
      </c>
      <c r="BI44">
        <v>515</v>
      </c>
      <c r="BJ44">
        <v>711</v>
      </c>
    </row>
    <row r="45" spans="1:62">
      <c r="A45">
        <v>1004</v>
      </c>
      <c r="B45">
        <v>10</v>
      </c>
      <c r="C45" s="8" t="s">
        <v>680</v>
      </c>
      <c r="D45" s="7" t="s">
        <v>252</v>
      </c>
      <c r="E45" s="7" t="s">
        <v>263</v>
      </c>
      <c r="F45" s="7" t="s">
        <v>681</v>
      </c>
      <c r="G45" s="14" t="s">
        <v>271</v>
      </c>
      <c r="H45" s="7" t="s">
        <v>682</v>
      </c>
      <c r="I45" s="7" t="s">
        <v>419</v>
      </c>
      <c r="J45" s="7" t="s">
        <v>407</v>
      </c>
      <c r="BH45">
        <v>512</v>
      </c>
      <c r="BI45">
        <v>516</v>
      </c>
      <c r="BJ45">
        <v>712</v>
      </c>
    </row>
    <row r="46" spans="1:65">
      <c r="A46">
        <v>1101</v>
      </c>
      <c r="B46">
        <v>11</v>
      </c>
      <c r="C46" s="8" t="s">
        <v>683</v>
      </c>
      <c r="D46" s="7" t="s">
        <v>248</v>
      </c>
      <c r="E46" s="7" t="s">
        <v>261</v>
      </c>
      <c r="F46" s="7" t="s">
        <v>684</v>
      </c>
      <c r="G46" s="14" t="s">
        <v>271</v>
      </c>
      <c r="H46" s="7" t="s">
        <v>408</v>
      </c>
      <c r="I46" s="7" t="s">
        <v>685</v>
      </c>
      <c r="J46" s="7" t="s">
        <v>686</v>
      </c>
      <c r="K46" s="7" t="s">
        <v>470</v>
      </c>
      <c r="L46" s="7" t="s">
        <v>687</v>
      </c>
      <c r="M46" s="7" t="s">
        <v>688</v>
      </c>
      <c r="BH46">
        <v>601</v>
      </c>
      <c r="BI46">
        <v>605</v>
      </c>
      <c r="BJ46">
        <v>609</v>
      </c>
      <c r="BK46">
        <v>613</v>
      </c>
      <c r="BL46">
        <v>701</v>
      </c>
      <c r="BM46">
        <v>709</v>
      </c>
    </row>
    <row r="47" spans="1:65">
      <c r="A47">
        <v>1102</v>
      </c>
      <c r="B47">
        <v>11</v>
      </c>
      <c r="C47" s="8" t="s">
        <v>683</v>
      </c>
      <c r="D47" s="7" t="s">
        <v>248</v>
      </c>
      <c r="E47" s="7" t="s">
        <v>263</v>
      </c>
      <c r="F47" s="7" t="s">
        <v>684</v>
      </c>
      <c r="G47" s="14" t="s">
        <v>271</v>
      </c>
      <c r="H47" s="7" t="s">
        <v>408</v>
      </c>
      <c r="I47" s="7" t="s">
        <v>685</v>
      </c>
      <c r="J47" s="7" t="s">
        <v>686</v>
      </c>
      <c r="K47" s="7" t="s">
        <v>470</v>
      </c>
      <c r="L47" s="7" t="s">
        <v>687</v>
      </c>
      <c r="M47" s="7" t="s">
        <v>688</v>
      </c>
      <c r="BH47">
        <v>602</v>
      </c>
      <c r="BI47">
        <v>606</v>
      </c>
      <c r="BJ47">
        <v>610</v>
      </c>
      <c r="BK47">
        <v>614</v>
      </c>
      <c r="BL47">
        <v>702</v>
      </c>
      <c r="BM47">
        <v>710</v>
      </c>
    </row>
    <row r="48" spans="1:65">
      <c r="A48">
        <v>1103</v>
      </c>
      <c r="B48">
        <v>11</v>
      </c>
      <c r="C48" s="8" t="s">
        <v>683</v>
      </c>
      <c r="D48" s="7" t="s">
        <v>252</v>
      </c>
      <c r="E48" s="7" t="s">
        <v>261</v>
      </c>
      <c r="F48" s="7" t="s">
        <v>684</v>
      </c>
      <c r="G48" s="14" t="s">
        <v>271</v>
      </c>
      <c r="H48" s="7" t="s">
        <v>408</v>
      </c>
      <c r="I48" s="7" t="s">
        <v>685</v>
      </c>
      <c r="J48" s="7" t="s">
        <v>686</v>
      </c>
      <c r="K48" s="7" t="s">
        <v>470</v>
      </c>
      <c r="L48" s="7" t="s">
        <v>687</v>
      </c>
      <c r="M48" s="7" t="s">
        <v>688</v>
      </c>
      <c r="BH48">
        <v>603</v>
      </c>
      <c r="BI48">
        <v>607</v>
      </c>
      <c r="BJ48">
        <v>611</v>
      </c>
      <c r="BK48">
        <v>615</v>
      </c>
      <c r="BL48">
        <v>703</v>
      </c>
      <c r="BM48">
        <v>711</v>
      </c>
    </row>
    <row r="49" spans="1:65">
      <c r="A49">
        <v>1104</v>
      </c>
      <c r="B49">
        <v>11</v>
      </c>
      <c r="C49" s="8" t="s">
        <v>683</v>
      </c>
      <c r="D49" s="7" t="s">
        <v>252</v>
      </c>
      <c r="E49" s="7" t="s">
        <v>263</v>
      </c>
      <c r="F49" s="7" t="s">
        <v>684</v>
      </c>
      <c r="G49" s="14" t="s">
        <v>271</v>
      </c>
      <c r="H49" s="7" t="s">
        <v>408</v>
      </c>
      <c r="I49" s="7" t="s">
        <v>685</v>
      </c>
      <c r="J49" s="7" t="s">
        <v>686</v>
      </c>
      <c r="K49" s="7" t="s">
        <v>470</v>
      </c>
      <c r="L49" s="7" t="s">
        <v>687</v>
      </c>
      <c r="M49" s="7" t="s">
        <v>688</v>
      </c>
      <c r="BH49">
        <v>604</v>
      </c>
      <c r="BI49">
        <v>608</v>
      </c>
      <c r="BJ49">
        <v>612</v>
      </c>
      <c r="BK49">
        <v>616</v>
      </c>
      <c r="BL49">
        <v>704</v>
      </c>
      <c r="BM49">
        <v>712</v>
      </c>
    </row>
    <row r="50" spans="1:60">
      <c r="A50">
        <v>1201</v>
      </c>
      <c r="B50">
        <v>12</v>
      </c>
      <c r="C50" s="8" t="s">
        <v>392</v>
      </c>
      <c r="D50" s="7" t="s">
        <v>248</v>
      </c>
      <c r="E50" s="7" t="s">
        <v>261</v>
      </c>
      <c r="G50" s="14" t="s">
        <v>268</v>
      </c>
      <c r="BH50">
        <v>801</v>
      </c>
    </row>
    <row r="51" spans="1:60">
      <c r="A51">
        <v>1202</v>
      </c>
      <c r="B51">
        <v>12</v>
      </c>
      <c r="C51" s="8" t="s">
        <v>392</v>
      </c>
      <c r="D51" s="7" t="s">
        <v>248</v>
      </c>
      <c r="E51" s="7" t="s">
        <v>263</v>
      </c>
      <c r="G51" s="14" t="s">
        <v>268</v>
      </c>
      <c r="BH51">
        <v>802</v>
      </c>
    </row>
    <row r="52" spans="1:60">
      <c r="A52">
        <v>1203</v>
      </c>
      <c r="B52">
        <v>12</v>
      </c>
      <c r="C52" s="8" t="s">
        <v>392</v>
      </c>
      <c r="D52" s="7" t="s">
        <v>252</v>
      </c>
      <c r="E52" s="7" t="s">
        <v>261</v>
      </c>
      <c r="G52" s="14" t="s">
        <v>268</v>
      </c>
      <c r="BH52">
        <v>803</v>
      </c>
    </row>
    <row r="53" spans="1:60">
      <c r="A53">
        <v>1204</v>
      </c>
      <c r="B53">
        <v>12</v>
      </c>
      <c r="C53" s="8" t="s">
        <v>392</v>
      </c>
      <c r="D53" s="7" t="s">
        <v>252</v>
      </c>
      <c r="E53" s="7" t="s">
        <v>263</v>
      </c>
      <c r="G53" s="14" t="s">
        <v>268</v>
      </c>
      <c r="BH53">
        <v>804</v>
      </c>
    </row>
    <row r="54" spans="1:61">
      <c r="A54">
        <v>1301</v>
      </c>
      <c r="B54">
        <v>13</v>
      </c>
      <c r="C54" s="8" t="s">
        <v>410</v>
      </c>
      <c r="D54" s="7" t="s">
        <v>248</v>
      </c>
      <c r="E54" s="7" t="s">
        <v>261</v>
      </c>
      <c r="F54" s="7" t="s">
        <v>689</v>
      </c>
      <c r="G54" s="14" t="s">
        <v>271</v>
      </c>
      <c r="H54" s="7" t="s">
        <v>410</v>
      </c>
      <c r="I54" s="7" t="s">
        <v>690</v>
      </c>
      <c r="BH54">
        <v>805</v>
      </c>
      <c r="BI54">
        <v>809</v>
      </c>
    </row>
    <row r="55" spans="1:61">
      <c r="A55">
        <v>1302</v>
      </c>
      <c r="B55">
        <v>13</v>
      </c>
      <c r="C55" s="8" t="s">
        <v>410</v>
      </c>
      <c r="D55" s="7" t="s">
        <v>248</v>
      </c>
      <c r="E55" s="7" t="s">
        <v>263</v>
      </c>
      <c r="F55" s="7" t="s">
        <v>689</v>
      </c>
      <c r="G55" s="14" t="s">
        <v>271</v>
      </c>
      <c r="H55" s="7" t="s">
        <v>410</v>
      </c>
      <c r="I55" s="7" t="s">
        <v>690</v>
      </c>
      <c r="BH55">
        <v>806</v>
      </c>
      <c r="BI55">
        <v>810</v>
      </c>
    </row>
    <row r="56" spans="1:61">
      <c r="A56">
        <v>1303</v>
      </c>
      <c r="B56">
        <v>13</v>
      </c>
      <c r="C56" s="8" t="s">
        <v>410</v>
      </c>
      <c r="D56" s="7" t="s">
        <v>252</v>
      </c>
      <c r="E56" s="7" t="s">
        <v>261</v>
      </c>
      <c r="F56" s="7" t="s">
        <v>689</v>
      </c>
      <c r="G56" s="14" t="s">
        <v>271</v>
      </c>
      <c r="H56" s="7" t="s">
        <v>410</v>
      </c>
      <c r="I56" s="7" t="s">
        <v>690</v>
      </c>
      <c r="BH56">
        <v>807</v>
      </c>
      <c r="BI56">
        <v>811</v>
      </c>
    </row>
    <row r="57" spans="1:61">
      <c r="A57">
        <v>1304</v>
      </c>
      <c r="B57">
        <v>13</v>
      </c>
      <c r="C57" s="8" t="s">
        <v>410</v>
      </c>
      <c r="D57" s="7" t="s">
        <v>252</v>
      </c>
      <c r="E57" s="7" t="s">
        <v>263</v>
      </c>
      <c r="F57" s="7" t="s">
        <v>689</v>
      </c>
      <c r="G57" s="14" t="s">
        <v>271</v>
      </c>
      <c r="H57" s="7" t="s">
        <v>410</v>
      </c>
      <c r="I57" s="7" t="s">
        <v>690</v>
      </c>
      <c r="BH57">
        <v>808</v>
      </c>
      <c r="BI57">
        <v>812</v>
      </c>
    </row>
    <row r="58" spans="1:65">
      <c r="A58">
        <v>1401</v>
      </c>
      <c r="B58">
        <v>14</v>
      </c>
      <c r="C58" s="8" t="s">
        <v>440</v>
      </c>
      <c r="D58" s="7" t="s">
        <v>248</v>
      </c>
      <c r="E58" s="7" t="s">
        <v>261</v>
      </c>
      <c r="F58" s="7" t="s">
        <v>691</v>
      </c>
      <c r="G58" s="14" t="s">
        <v>271</v>
      </c>
      <c r="H58" s="7" t="s">
        <v>395</v>
      </c>
      <c r="I58" s="7" t="s">
        <v>425</v>
      </c>
      <c r="J58" s="7" t="s">
        <v>692</v>
      </c>
      <c r="K58" s="7" t="s">
        <v>693</v>
      </c>
      <c r="L58" s="7" t="s">
        <v>415</v>
      </c>
      <c r="M58" s="7" t="s">
        <v>694</v>
      </c>
      <c r="N58" s="7" t="s">
        <v>695</v>
      </c>
      <c r="O58" s="7" t="s">
        <v>411</v>
      </c>
      <c r="P58" s="7" t="s">
        <v>696</v>
      </c>
      <c r="Q58" s="7" t="s">
        <v>697</v>
      </c>
      <c r="R58" s="7" t="s">
        <v>698</v>
      </c>
      <c r="S58" s="7" t="s">
        <v>699</v>
      </c>
      <c r="T58" s="7" t="s">
        <v>700</v>
      </c>
      <c r="U58" s="7" t="s">
        <v>701</v>
      </c>
      <c r="V58" s="7" t="s">
        <v>702</v>
      </c>
      <c r="W58" s="7" t="s">
        <v>703</v>
      </c>
      <c r="X58" s="7" t="s">
        <v>704</v>
      </c>
      <c r="Y58" s="7" t="s">
        <v>705</v>
      </c>
      <c r="Z58" s="7" t="s">
        <v>706</v>
      </c>
      <c r="AA58" s="7" t="s">
        <v>707</v>
      </c>
      <c r="AB58" s="7" t="s">
        <v>708</v>
      </c>
      <c r="AC58" s="7" t="s">
        <v>709</v>
      </c>
      <c r="AD58" s="7" t="s">
        <v>710</v>
      </c>
      <c r="AE58" s="7" t="s">
        <v>711</v>
      </c>
      <c r="AF58" s="7" t="s">
        <v>712</v>
      </c>
      <c r="AG58" s="7" t="s">
        <v>713</v>
      </c>
      <c r="AH58" s="7" t="s">
        <v>714</v>
      </c>
      <c r="AI58" s="7" t="s">
        <v>715</v>
      </c>
      <c r="AJ58" s="7" t="s">
        <v>716</v>
      </c>
      <c r="AK58" s="7" t="s">
        <v>717</v>
      </c>
      <c r="AL58" s="7" t="s">
        <v>718</v>
      </c>
      <c r="AM58" s="7" t="s">
        <v>719</v>
      </c>
      <c r="AN58" s="7" t="s">
        <v>720</v>
      </c>
      <c r="AO58" s="7" t="s">
        <v>721</v>
      </c>
      <c r="AP58" s="7" t="s">
        <v>722</v>
      </c>
      <c r="AQ58" s="7" t="s">
        <v>723</v>
      </c>
      <c r="BH58">
        <v>1001</v>
      </c>
      <c r="BI58">
        <v>1005</v>
      </c>
      <c r="BJ58">
        <v>1009</v>
      </c>
      <c r="BK58">
        <v>1013</v>
      </c>
      <c r="BL58">
        <v>1021</v>
      </c>
      <c r="BM58">
        <v>1025</v>
      </c>
    </row>
    <row r="59" spans="1:65">
      <c r="A59">
        <v>1402</v>
      </c>
      <c r="B59">
        <v>14</v>
      </c>
      <c r="C59" s="8" t="s">
        <v>440</v>
      </c>
      <c r="D59" s="7" t="s">
        <v>248</v>
      </c>
      <c r="E59" s="7" t="s">
        <v>263</v>
      </c>
      <c r="F59" s="7" t="s">
        <v>691</v>
      </c>
      <c r="G59" s="14" t="s">
        <v>271</v>
      </c>
      <c r="H59" s="7" t="s">
        <v>395</v>
      </c>
      <c r="I59" s="7" t="s">
        <v>425</v>
      </c>
      <c r="J59" s="7" t="s">
        <v>692</v>
      </c>
      <c r="K59" s="7" t="s">
        <v>693</v>
      </c>
      <c r="L59" s="7" t="s">
        <v>415</v>
      </c>
      <c r="M59" s="7" t="s">
        <v>694</v>
      </c>
      <c r="N59" s="7" t="s">
        <v>695</v>
      </c>
      <c r="O59" s="7" t="s">
        <v>411</v>
      </c>
      <c r="P59" s="7" t="s">
        <v>696</v>
      </c>
      <c r="Q59" s="7" t="s">
        <v>697</v>
      </c>
      <c r="R59" s="7" t="s">
        <v>698</v>
      </c>
      <c r="S59" s="7" t="s">
        <v>699</v>
      </c>
      <c r="T59" s="7" t="s">
        <v>700</v>
      </c>
      <c r="U59" s="7" t="s">
        <v>701</v>
      </c>
      <c r="V59" s="7" t="s">
        <v>702</v>
      </c>
      <c r="W59" s="7" t="s">
        <v>703</v>
      </c>
      <c r="X59" s="7" t="s">
        <v>704</v>
      </c>
      <c r="Y59" s="7" t="s">
        <v>705</v>
      </c>
      <c r="Z59" s="7" t="s">
        <v>706</v>
      </c>
      <c r="AA59" s="7" t="s">
        <v>707</v>
      </c>
      <c r="AB59" s="7" t="s">
        <v>708</v>
      </c>
      <c r="AC59" s="7" t="s">
        <v>709</v>
      </c>
      <c r="AD59" s="7" t="s">
        <v>710</v>
      </c>
      <c r="AE59" s="7" t="s">
        <v>711</v>
      </c>
      <c r="AF59" s="7" t="s">
        <v>712</v>
      </c>
      <c r="AG59" s="7" t="s">
        <v>713</v>
      </c>
      <c r="AH59" s="7" t="s">
        <v>714</v>
      </c>
      <c r="AI59" s="7" t="s">
        <v>715</v>
      </c>
      <c r="AJ59" s="7" t="s">
        <v>716</v>
      </c>
      <c r="AK59" s="7" t="s">
        <v>717</v>
      </c>
      <c r="AL59" s="7" t="s">
        <v>718</v>
      </c>
      <c r="AM59" s="7" t="s">
        <v>719</v>
      </c>
      <c r="AN59" s="7" t="s">
        <v>720</v>
      </c>
      <c r="AO59" s="7" t="s">
        <v>721</v>
      </c>
      <c r="AP59" s="7" t="s">
        <v>722</v>
      </c>
      <c r="AQ59" s="7" t="s">
        <v>723</v>
      </c>
      <c r="BH59">
        <v>1002</v>
      </c>
      <c r="BI59">
        <v>1006</v>
      </c>
      <c r="BJ59">
        <v>1010</v>
      </c>
      <c r="BK59">
        <v>1014</v>
      </c>
      <c r="BL59">
        <v>1022</v>
      </c>
      <c r="BM59">
        <v>1026</v>
      </c>
    </row>
    <row r="60" spans="1:65">
      <c r="A60">
        <v>1403</v>
      </c>
      <c r="B60">
        <v>14</v>
      </c>
      <c r="C60" s="8" t="s">
        <v>440</v>
      </c>
      <c r="D60" s="7" t="s">
        <v>252</v>
      </c>
      <c r="E60" s="7" t="s">
        <v>261</v>
      </c>
      <c r="F60" s="7" t="s">
        <v>691</v>
      </c>
      <c r="G60" s="14" t="s">
        <v>271</v>
      </c>
      <c r="H60" s="7" t="s">
        <v>395</v>
      </c>
      <c r="I60" s="7" t="s">
        <v>425</v>
      </c>
      <c r="J60" s="7" t="s">
        <v>692</v>
      </c>
      <c r="K60" s="7" t="s">
        <v>693</v>
      </c>
      <c r="L60" s="7" t="s">
        <v>415</v>
      </c>
      <c r="M60" s="7" t="s">
        <v>694</v>
      </c>
      <c r="N60" s="7" t="s">
        <v>695</v>
      </c>
      <c r="O60" s="7" t="s">
        <v>411</v>
      </c>
      <c r="P60" s="7" t="s">
        <v>696</v>
      </c>
      <c r="Q60" s="7" t="s">
        <v>697</v>
      </c>
      <c r="R60" s="7" t="s">
        <v>698</v>
      </c>
      <c r="S60" s="7" t="s">
        <v>699</v>
      </c>
      <c r="T60" s="7" t="s">
        <v>700</v>
      </c>
      <c r="U60" s="7" t="s">
        <v>701</v>
      </c>
      <c r="V60" s="7" t="s">
        <v>702</v>
      </c>
      <c r="W60" s="7" t="s">
        <v>703</v>
      </c>
      <c r="X60" s="7" t="s">
        <v>704</v>
      </c>
      <c r="Y60" s="7" t="s">
        <v>705</v>
      </c>
      <c r="Z60" s="7" t="s">
        <v>706</v>
      </c>
      <c r="AA60" s="7" t="s">
        <v>707</v>
      </c>
      <c r="AB60" s="7" t="s">
        <v>708</v>
      </c>
      <c r="AC60" s="7" t="s">
        <v>709</v>
      </c>
      <c r="AD60" s="7" t="s">
        <v>710</v>
      </c>
      <c r="AE60" s="7" t="s">
        <v>711</v>
      </c>
      <c r="AF60" s="7" t="s">
        <v>712</v>
      </c>
      <c r="AG60" s="7" t="s">
        <v>713</v>
      </c>
      <c r="AH60" s="7" t="s">
        <v>714</v>
      </c>
      <c r="AI60" s="7" t="s">
        <v>715</v>
      </c>
      <c r="AJ60" s="7" t="s">
        <v>716</v>
      </c>
      <c r="AK60" s="7" t="s">
        <v>717</v>
      </c>
      <c r="AL60" s="7" t="s">
        <v>718</v>
      </c>
      <c r="AM60" s="7" t="s">
        <v>719</v>
      </c>
      <c r="AN60" s="7" t="s">
        <v>720</v>
      </c>
      <c r="AO60" s="7" t="s">
        <v>721</v>
      </c>
      <c r="AP60" s="7" t="s">
        <v>722</v>
      </c>
      <c r="AQ60" s="7" t="s">
        <v>723</v>
      </c>
      <c r="BH60">
        <v>1003</v>
      </c>
      <c r="BI60">
        <v>1007</v>
      </c>
      <c r="BJ60">
        <v>1011</v>
      </c>
      <c r="BK60">
        <v>1015</v>
      </c>
      <c r="BL60">
        <v>1023</v>
      </c>
      <c r="BM60">
        <v>1027</v>
      </c>
    </row>
    <row r="61" spans="1:65">
      <c r="A61">
        <v>1404</v>
      </c>
      <c r="B61">
        <v>14</v>
      </c>
      <c r="C61" s="8" t="s">
        <v>440</v>
      </c>
      <c r="D61" s="7" t="s">
        <v>252</v>
      </c>
      <c r="E61" s="7" t="s">
        <v>263</v>
      </c>
      <c r="F61" s="7" t="s">
        <v>691</v>
      </c>
      <c r="G61" s="14" t="s">
        <v>271</v>
      </c>
      <c r="H61" s="7" t="s">
        <v>395</v>
      </c>
      <c r="I61" s="7" t="s">
        <v>425</v>
      </c>
      <c r="J61" s="7" t="s">
        <v>692</v>
      </c>
      <c r="K61" s="7" t="s">
        <v>693</v>
      </c>
      <c r="L61" s="7" t="s">
        <v>415</v>
      </c>
      <c r="M61" s="7" t="s">
        <v>694</v>
      </c>
      <c r="N61" s="7" t="s">
        <v>695</v>
      </c>
      <c r="O61" s="7" t="s">
        <v>411</v>
      </c>
      <c r="P61" s="7" t="s">
        <v>696</v>
      </c>
      <c r="Q61" s="7" t="s">
        <v>697</v>
      </c>
      <c r="R61" s="7" t="s">
        <v>698</v>
      </c>
      <c r="S61" s="7" t="s">
        <v>699</v>
      </c>
      <c r="T61" s="7" t="s">
        <v>700</v>
      </c>
      <c r="U61" s="7" t="s">
        <v>701</v>
      </c>
      <c r="V61" s="7" t="s">
        <v>702</v>
      </c>
      <c r="W61" s="7" t="s">
        <v>703</v>
      </c>
      <c r="X61" s="7" t="s">
        <v>704</v>
      </c>
      <c r="Y61" s="7" t="s">
        <v>705</v>
      </c>
      <c r="Z61" s="7" t="s">
        <v>706</v>
      </c>
      <c r="AA61" s="7" t="s">
        <v>707</v>
      </c>
      <c r="AB61" s="7" t="s">
        <v>708</v>
      </c>
      <c r="AC61" s="7" t="s">
        <v>709</v>
      </c>
      <c r="AD61" s="7" t="s">
        <v>710</v>
      </c>
      <c r="AE61" s="7" t="s">
        <v>711</v>
      </c>
      <c r="AF61" s="7" t="s">
        <v>712</v>
      </c>
      <c r="AG61" s="7" t="s">
        <v>713</v>
      </c>
      <c r="AH61" s="7" t="s">
        <v>714</v>
      </c>
      <c r="AI61" s="7" t="s">
        <v>715</v>
      </c>
      <c r="AJ61" s="7" t="s">
        <v>716</v>
      </c>
      <c r="AK61" s="7" t="s">
        <v>717</v>
      </c>
      <c r="AL61" s="7" t="s">
        <v>718</v>
      </c>
      <c r="AM61" s="7" t="s">
        <v>719</v>
      </c>
      <c r="AN61" s="7" t="s">
        <v>720</v>
      </c>
      <c r="AO61" s="7" t="s">
        <v>721</v>
      </c>
      <c r="AP61" s="7" t="s">
        <v>722</v>
      </c>
      <c r="AQ61" s="7" t="s">
        <v>723</v>
      </c>
      <c r="BH61">
        <v>1004</v>
      </c>
      <c r="BI61">
        <v>1008</v>
      </c>
      <c r="BJ61">
        <v>1012</v>
      </c>
      <c r="BK61">
        <v>1016</v>
      </c>
      <c r="BL61">
        <v>1024</v>
      </c>
      <c r="BM61">
        <v>1028</v>
      </c>
    </row>
    <row r="62" spans="1:60">
      <c r="A62">
        <v>1501</v>
      </c>
      <c r="B62">
        <v>15</v>
      </c>
      <c r="C62" s="8" t="s">
        <v>724</v>
      </c>
      <c r="D62" s="7" t="s">
        <v>248</v>
      </c>
      <c r="E62" s="7" t="s">
        <v>261</v>
      </c>
      <c r="F62" s="7" t="s">
        <v>725</v>
      </c>
      <c r="G62" s="14" t="s">
        <v>271</v>
      </c>
      <c r="H62" s="7" t="s">
        <v>726</v>
      </c>
      <c r="I62" s="7" t="s">
        <v>727</v>
      </c>
      <c r="J62" s="7" t="s">
        <v>728</v>
      </c>
      <c r="K62" s="7" t="s">
        <v>729</v>
      </c>
      <c r="L62" s="7" t="s">
        <v>730</v>
      </c>
      <c r="M62" s="7" t="s">
        <v>731</v>
      </c>
      <c r="N62" s="7" t="s">
        <v>732</v>
      </c>
      <c r="O62" s="7" t="s">
        <v>733</v>
      </c>
      <c r="BH62">
        <v>1017</v>
      </c>
    </row>
    <row r="63" spans="1:60">
      <c r="A63">
        <v>1502</v>
      </c>
      <c r="B63">
        <v>15</v>
      </c>
      <c r="C63" s="8" t="s">
        <v>724</v>
      </c>
      <c r="D63" s="7" t="s">
        <v>248</v>
      </c>
      <c r="E63" s="7" t="s">
        <v>263</v>
      </c>
      <c r="F63" s="7" t="s">
        <v>725</v>
      </c>
      <c r="G63" s="14" t="s">
        <v>271</v>
      </c>
      <c r="H63" s="7" t="s">
        <v>726</v>
      </c>
      <c r="I63" s="7" t="s">
        <v>727</v>
      </c>
      <c r="J63" s="7" t="s">
        <v>728</v>
      </c>
      <c r="K63" s="7" t="s">
        <v>729</v>
      </c>
      <c r="L63" s="7" t="s">
        <v>730</v>
      </c>
      <c r="M63" s="7" t="s">
        <v>731</v>
      </c>
      <c r="N63" s="7" t="s">
        <v>732</v>
      </c>
      <c r="O63" s="7" t="s">
        <v>733</v>
      </c>
      <c r="BH63">
        <v>1018</v>
      </c>
    </row>
    <row r="64" spans="1:60">
      <c r="A64">
        <v>1503</v>
      </c>
      <c r="B64">
        <v>15</v>
      </c>
      <c r="C64" s="8" t="s">
        <v>724</v>
      </c>
      <c r="D64" s="7" t="s">
        <v>252</v>
      </c>
      <c r="E64" s="7" t="s">
        <v>261</v>
      </c>
      <c r="F64" s="7" t="s">
        <v>725</v>
      </c>
      <c r="G64" s="14" t="s">
        <v>271</v>
      </c>
      <c r="H64" s="7" t="s">
        <v>726</v>
      </c>
      <c r="I64" s="7" t="s">
        <v>727</v>
      </c>
      <c r="J64" s="7" t="s">
        <v>728</v>
      </c>
      <c r="K64" s="7" t="s">
        <v>729</v>
      </c>
      <c r="L64" s="7" t="s">
        <v>730</v>
      </c>
      <c r="M64" s="7" t="s">
        <v>731</v>
      </c>
      <c r="N64" s="7" t="s">
        <v>732</v>
      </c>
      <c r="O64" s="7" t="s">
        <v>733</v>
      </c>
      <c r="BH64">
        <v>1019</v>
      </c>
    </row>
    <row r="65" spans="1:60">
      <c r="A65">
        <v>1504</v>
      </c>
      <c r="B65">
        <v>15</v>
      </c>
      <c r="C65" s="8" t="s">
        <v>724</v>
      </c>
      <c r="D65" s="7" t="s">
        <v>252</v>
      </c>
      <c r="E65" s="7" t="s">
        <v>263</v>
      </c>
      <c r="F65" s="7" t="s">
        <v>725</v>
      </c>
      <c r="G65" s="14" t="s">
        <v>271</v>
      </c>
      <c r="H65" s="7" t="s">
        <v>726</v>
      </c>
      <c r="I65" s="7" t="s">
        <v>727</v>
      </c>
      <c r="J65" s="7" t="s">
        <v>728</v>
      </c>
      <c r="K65" s="7" t="s">
        <v>729</v>
      </c>
      <c r="L65" s="7" t="s">
        <v>730</v>
      </c>
      <c r="M65" s="7" t="s">
        <v>731</v>
      </c>
      <c r="N65" s="7" t="s">
        <v>732</v>
      </c>
      <c r="O65" s="7" t="s">
        <v>733</v>
      </c>
      <c r="BH65">
        <v>1020</v>
      </c>
    </row>
    <row r="66" spans="1:65">
      <c r="A66">
        <v>1601</v>
      </c>
      <c r="B66">
        <v>16</v>
      </c>
      <c r="C66" s="8" t="s">
        <v>467</v>
      </c>
      <c r="D66" s="7" t="s">
        <v>248</v>
      </c>
      <c r="E66" s="7" t="s">
        <v>261</v>
      </c>
      <c r="F66" s="7" t="s">
        <v>734</v>
      </c>
      <c r="G66" s="14" t="s">
        <v>271</v>
      </c>
      <c r="H66" s="7" t="s">
        <v>735</v>
      </c>
      <c r="I66" s="7" t="s">
        <v>736</v>
      </c>
      <c r="J66" s="7" t="s">
        <v>737</v>
      </c>
      <c r="K66" s="7" t="s">
        <v>738</v>
      </c>
      <c r="L66" s="7" t="s">
        <v>739</v>
      </c>
      <c r="M66" s="7" t="s">
        <v>740</v>
      </c>
      <c r="N66" s="7" t="s">
        <v>741</v>
      </c>
      <c r="O66" s="7" t="s">
        <v>742</v>
      </c>
      <c r="P66" s="7" t="s">
        <v>743</v>
      </c>
      <c r="Q66" s="7" t="s">
        <v>744</v>
      </c>
      <c r="R66" s="7" t="s">
        <v>745</v>
      </c>
      <c r="S66" s="7" t="s">
        <v>746</v>
      </c>
      <c r="T66" s="7" t="s">
        <v>433</v>
      </c>
      <c r="U66" s="7" t="s">
        <v>747</v>
      </c>
      <c r="V66" s="7" t="s">
        <v>748</v>
      </c>
      <c r="W66" s="7" t="s">
        <v>749</v>
      </c>
      <c r="X66" s="7" t="s">
        <v>750</v>
      </c>
      <c r="Y66" s="7" t="s">
        <v>751</v>
      </c>
      <c r="Z66" s="7" t="s">
        <v>752</v>
      </c>
      <c r="BH66">
        <v>901</v>
      </c>
      <c r="BI66">
        <v>905</v>
      </c>
      <c r="BJ66">
        <v>909</v>
      </c>
      <c r="BK66">
        <v>913</v>
      </c>
      <c r="BL66">
        <v>917</v>
      </c>
      <c r="BM66">
        <v>921</v>
      </c>
    </row>
    <row r="67" spans="1:65">
      <c r="A67">
        <v>1602</v>
      </c>
      <c r="B67">
        <v>16</v>
      </c>
      <c r="C67" s="8" t="s">
        <v>467</v>
      </c>
      <c r="D67" s="7" t="s">
        <v>248</v>
      </c>
      <c r="E67" s="7" t="s">
        <v>263</v>
      </c>
      <c r="F67" s="7" t="s">
        <v>734</v>
      </c>
      <c r="G67" s="14" t="s">
        <v>271</v>
      </c>
      <c r="H67" s="7" t="s">
        <v>735</v>
      </c>
      <c r="I67" s="7" t="s">
        <v>736</v>
      </c>
      <c r="J67" s="7" t="s">
        <v>737</v>
      </c>
      <c r="K67" s="7" t="s">
        <v>738</v>
      </c>
      <c r="L67" s="7" t="s">
        <v>739</v>
      </c>
      <c r="M67" s="7" t="s">
        <v>740</v>
      </c>
      <c r="N67" s="7" t="s">
        <v>741</v>
      </c>
      <c r="O67" s="7" t="s">
        <v>742</v>
      </c>
      <c r="P67" s="7" t="s">
        <v>743</v>
      </c>
      <c r="Q67" s="7" t="s">
        <v>744</v>
      </c>
      <c r="R67" s="7" t="s">
        <v>745</v>
      </c>
      <c r="S67" s="7" t="s">
        <v>746</v>
      </c>
      <c r="T67" s="7" t="s">
        <v>433</v>
      </c>
      <c r="U67" s="7" t="s">
        <v>747</v>
      </c>
      <c r="V67" s="7" t="s">
        <v>748</v>
      </c>
      <c r="W67" s="7" t="s">
        <v>749</v>
      </c>
      <c r="X67" s="7" t="s">
        <v>750</v>
      </c>
      <c r="Y67" s="7" t="s">
        <v>751</v>
      </c>
      <c r="Z67" s="7" t="s">
        <v>752</v>
      </c>
      <c r="BH67">
        <v>902</v>
      </c>
      <c r="BI67">
        <v>906</v>
      </c>
      <c r="BJ67">
        <v>910</v>
      </c>
      <c r="BK67">
        <v>914</v>
      </c>
      <c r="BL67">
        <v>918</v>
      </c>
      <c r="BM67">
        <v>922</v>
      </c>
    </row>
    <row r="68" spans="1:65">
      <c r="A68">
        <v>1603</v>
      </c>
      <c r="B68">
        <v>16</v>
      </c>
      <c r="C68" s="8" t="s">
        <v>467</v>
      </c>
      <c r="D68" s="7" t="s">
        <v>252</v>
      </c>
      <c r="E68" s="7" t="s">
        <v>261</v>
      </c>
      <c r="F68" s="7" t="s">
        <v>734</v>
      </c>
      <c r="G68" s="14" t="s">
        <v>271</v>
      </c>
      <c r="H68" s="7" t="s">
        <v>735</v>
      </c>
      <c r="I68" s="7" t="s">
        <v>736</v>
      </c>
      <c r="J68" s="7" t="s">
        <v>737</v>
      </c>
      <c r="K68" s="7" t="s">
        <v>738</v>
      </c>
      <c r="L68" s="7" t="s">
        <v>739</v>
      </c>
      <c r="M68" s="7" t="s">
        <v>740</v>
      </c>
      <c r="N68" s="7" t="s">
        <v>741</v>
      </c>
      <c r="O68" s="7" t="s">
        <v>742</v>
      </c>
      <c r="P68" s="7" t="s">
        <v>743</v>
      </c>
      <c r="Q68" s="7" t="s">
        <v>744</v>
      </c>
      <c r="R68" s="7" t="s">
        <v>745</v>
      </c>
      <c r="S68" s="7" t="s">
        <v>746</v>
      </c>
      <c r="T68" s="7" t="s">
        <v>433</v>
      </c>
      <c r="U68" s="7" t="s">
        <v>747</v>
      </c>
      <c r="V68" s="7" t="s">
        <v>748</v>
      </c>
      <c r="W68" s="7" t="s">
        <v>749</v>
      </c>
      <c r="X68" s="7" t="s">
        <v>750</v>
      </c>
      <c r="Y68" s="7" t="s">
        <v>751</v>
      </c>
      <c r="Z68" s="7" t="s">
        <v>752</v>
      </c>
      <c r="BH68">
        <v>903</v>
      </c>
      <c r="BI68">
        <v>907</v>
      </c>
      <c r="BJ68">
        <v>911</v>
      </c>
      <c r="BK68">
        <v>915</v>
      </c>
      <c r="BL68">
        <v>919</v>
      </c>
      <c r="BM68">
        <v>923</v>
      </c>
    </row>
    <row r="69" spans="1:65">
      <c r="A69">
        <v>1604</v>
      </c>
      <c r="B69">
        <v>16</v>
      </c>
      <c r="C69" s="8" t="s">
        <v>467</v>
      </c>
      <c r="D69" s="7" t="s">
        <v>252</v>
      </c>
      <c r="E69" s="7" t="s">
        <v>263</v>
      </c>
      <c r="F69" s="7" t="s">
        <v>734</v>
      </c>
      <c r="G69" s="14" t="s">
        <v>271</v>
      </c>
      <c r="H69" s="7" t="s">
        <v>735</v>
      </c>
      <c r="I69" s="7" t="s">
        <v>736</v>
      </c>
      <c r="J69" s="7" t="s">
        <v>737</v>
      </c>
      <c r="K69" s="7" t="s">
        <v>738</v>
      </c>
      <c r="L69" s="7" t="s">
        <v>739</v>
      </c>
      <c r="M69" s="7" t="s">
        <v>740</v>
      </c>
      <c r="N69" s="7" t="s">
        <v>741</v>
      </c>
      <c r="O69" s="7" t="s">
        <v>742</v>
      </c>
      <c r="P69" s="7" t="s">
        <v>743</v>
      </c>
      <c r="Q69" s="7" t="s">
        <v>744</v>
      </c>
      <c r="R69" s="7" t="s">
        <v>745</v>
      </c>
      <c r="S69" s="7" t="s">
        <v>746</v>
      </c>
      <c r="T69" s="7" t="s">
        <v>433</v>
      </c>
      <c r="U69" s="7" t="s">
        <v>747</v>
      </c>
      <c r="V69" s="7" t="s">
        <v>748</v>
      </c>
      <c r="W69" s="7" t="s">
        <v>749</v>
      </c>
      <c r="X69" s="7" t="s">
        <v>750</v>
      </c>
      <c r="Y69" s="7" t="s">
        <v>751</v>
      </c>
      <c r="Z69" s="7" t="s">
        <v>752</v>
      </c>
      <c r="BH69">
        <v>904</v>
      </c>
      <c r="BI69">
        <v>908</v>
      </c>
      <c r="BJ69">
        <v>912</v>
      </c>
      <c r="BK69">
        <v>916</v>
      </c>
      <c r="BL69">
        <v>920</v>
      </c>
      <c r="BM69">
        <v>924</v>
      </c>
    </row>
    <row r="70" spans="1:62">
      <c r="A70">
        <v>1701</v>
      </c>
      <c r="B70">
        <v>17</v>
      </c>
      <c r="C70" s="8" t="s">
        <v>753</v>
      </c>
      <c r="D70" s="7" t="s">
        <v>248</v>
      </c>
      <c r="E70" s="7" t="s">
        <v>261</v>
      </c>
      <c r="F70" s="7" t="s">
        <v>754</v>
      </c>
      <c r="G70" s="14" t="s">
        <v>271</v>
      </c>
      <c r="H70" s="7" t="s">
        <v>389</v>
      </c>
      <c r="I70" s="7" t="s">
        <v>418</v>
      </c>
      <c r="J70" s="7" t="s">
        <v>755</v>
      </c>
      <c r="K70" s="7" t="s">
        <v>756</v>
      </c>
      <c r="L70" s="7" t="s">
        <v>388</v>
      </c>
      <c r="M70" s="7" t="s">
        <v>471</v>
      </c>
      <c r="N70" s="7" t="s">
        <v>757</v>
      </c>
      <c r="O70" s="7" t="s">
        <v>758</v>
      </c>
      <c r="P70" s="7" t="s">
        <v>759</v>
      </c>
      <c r="Q70" s="7" t="s">
        <v>760</v>
      </c>
      <c r="R70" s="7" t="s">
        <v>761</v>
      </c>
      <c r="S70" s="7" t="s">
        <v>414</v>
      </c>
      <c r="T70" s="7" t="s">
        <v>762</v>
      </c>
      <c r="U70" s="7" t="s">
        <v>763</v>
      </c>
      <c r="V70" s="7" t="s">
        <v>764</v>
      </c>
      <c r="W70" s="7" t="s">
        <v>765</v>
      </c>
      <c r="X70" s="7" t="s">
        <v>766</v>
      </c>
      <c r="Y70" s="7" t="s">
        <v>767</v>
      </c>
      <c r="Z70" s="7" t="s">
        <v>768</v>
      </c>
      <c r="AA70" s="7" t="s">
        <v>769</v>
      </c>
      <c r="AB70" s="7" t="s">
        <v>770</v>
      </c>
      <c r="AC70" s="7" t="s">
        <v>771</v>
      </c>
      <c r="AD70" s="7" t="s">
        <v>772</v>
      </c>
      <c r="AE70" s="7" t="s">
        <v>773</v>
      </c>
      <c r="AF70" s="7" t="s">
        <v>774</v>
      </c>
      <c r="AG70" s="7" t="s">
        <v>775</v>
      </c>
      <c r="AH70" s="7" t="s">
        <v>464</v>
      </c>
      <c r="AI70" s="7" t="s">
        <v>776</v>
      </c>
      <c r="AJ70" s="7" t="s">
        <v>777</v>
      </c>
      <c r="AK70" s="7" t="s">
        <v>778</v>
      </c>
      <c r="AL70" s="7" t="s">
        <v>779</v>
      </c>
      <c r="AM70" s="7" t="s">
        <v>780</v>
      </c>
      <c r="AN70" s="7" t="s">
        <v>781</v>
      </c>
      <c r="AO70" s="7" t="s">
        <v>782</v>
      </c>
      <c r="AP70" s="7" t="s">
        <v>783</v>
      </c>
      <c r="AQ70" s="7" t="s">
        <v>784</v>
      </c>
      <c r="AR70" s="7" t="s">
        <v>785</v>
      </c>
      <c r="AS70" s="7" t="s">
        <v>786</v>
      </c>
      <c r="AT70" s="7" t="s">
        <v>787</v>
      </c>
      <c r="AU70" s="7" t="s">
        <v>788</v>
      </c>
      <c r="AV70" s="7" t="s">
        <v>789</v>
      </c>
      <c r="AW70" s="7" t="s">
        <v>790</v>
      </c>
      <c r="AX70" s="7" t="s">
        <v>791</v>
      </c>
      <c r="AY70" s="7" t="s">
        <v>792</v>
      </c>
      <c r="AZ70" s="7" t="s">
        <v>793</v>
      </c>
      <c r="BA70" s="7" t="s">
        <v>794</v>
      </c>
      <c r="BB70" s="7" t="s">
        <v>795</v>
      </c>
      <c r="BC70" s="7" t="s">
        <v>796</v>
      </c>
      <c r="BD70" s="7" t="s">
        <v>797</v>
      </c>
      <c r="BE70" s="7" t="s">
        <v>798</v>
      </c>
      <c r="BF70" s="7" t="s">
        <v>799</v>
      </c>
      <c r="BH70">
        <v>1101</v>
      </c>
      <c r="BI70">
        <v>1105</v>
      </c>
      <c r="BJ70">
        <v>1109</v>
      </c>
    </row>
    <row r="71" spans="1:62">
      <c r="A71">
        <v>1702</v>
      </c>
      <c r="B71">
        <v>17</v>
      </c>
      <c r="C71" s="8" t="s">
        <v>753</v>
      </c>
      <c r="D71" s="7" t="s">
        <v>248</v>
      </c>
      <c r="E71" s="7" t="s">
        <v>263</v>
      </c>
      <c r="F71" s="7" t="s">
        <v>754</v>
      </c>
      <c r="G71" s="14" t="s">
        <v>271</v>
      </c>
      <c r="H71" s="7" t="s">
        <v>389</v>
      </c>
      <c r="I71" s="7" t="s">
        <v>418</v>
      </c>
      <c r="J71" s="7" t="s">
        <v>755</v>
      </c>
      <c r="K71" s="7" t="s">
        <v>756</v>
      </c>
      <c r="L71" s="7" t="s">
        <v>388</v>
      </c>
      <c r="M71" s="7" t="s">
        <v>471</v>
      </c>
      <c r="N71" s="7" t="s">
        <v>757</v>
      </c>
      <c r="O71" s="7" t="s">
        <v>758</v>
      </c>
      <c r="P71" s="7" t="s">
        <v>759</v>
      </c>
      <c r="Q71" s="7" t="s">
        <v>760</v>
      </c>
      <c r="R71" s="7" t="s">
        <v>761</v>
      </c>
      <c r="S71" s="7" t="s">
        <v>414</v>
      </c>
      <c r="T71" s="7" t="s">
        <v>762</v>
      </c>
      <c r="U71" s="7" t="s">
        <v>763</v>
      </c>
      <c r="V71" s="7" t="s">
        <v>764</v>
      </c>
      <c r="W71" s="7" t="s">
        <v>765</v>
      </c>
      <c r="X71" s="7" t="s">
        <v>766</v>
      </c>
      <c r="Y71" s="7" t="s">
        <v>767</v>
      </c>
      <c r="Z71" s="7" t="s">
        <v>768</v>
      </c>
      <c r="AA71" s="7" t="s">
        <v>769</v>
      </c>
      <c r="AB71" s="7" t="s">
        <v>770</v>
      </c>
      <c r="AC71" s="7" t="s">
        <v>771</v>
      </c>
      <c r="AD71" s="7" t="s">
        <v>772</v>
      </c>
      <c r="AE71" s="7" t="s">
        <v>773</v>
      </c>
      <c r="AF71" s="7" t="s">
        <v>774</v>
      </c>
      <c r="AG71" s="7" t="s">
        <v>775</v>
      </c>
      <c r="AH71" s="7" t="s">
        <v>464</v>
      </c>
      <c r="AI71" s="7" t="s">
        <v>776</v>
      </c>
      <c r="AJ71" s="7" t="s">
        <v>777</v>
      </c>
      <c r="AK71" s="7" t="s">
        <v>778</v>
      </c>
      <c r="AL71" s="7" t="s">
        <v>779</v>
      </c>
      <c r="AM71" s="7" t="s">
        <v>780</v>
      </c>
      <c r="AN71" s="7" t="s">
        <v>781</v>
      </c>
      <c r="AO71" s="7" t="s">
        <v>782</v>
      </c>
      <c r="AP71" s="7" t="s">
        <v>783</v>
      </c>
      <c r="AQ71" s="7" t="s">
        <v>784</v>
      </c>
      <c r="AR71" s="7" t="s">
        <v>785</v>
      </c>
      <c r="AS71" s="7" t="s">
        <v>786</v>
      </c>
      <c r="AT71" s="7" t="s">
        <v>787</v>
      </c>
      <c r="AU71" s="7" t="s">
        <v>788</v>
      </c>
      <c r="AV71" s="7" t="s">
        <v>789</v>
      </c>
      <c r="AW71" s="7" t="s">
        <v>790</v>
      </c>
      <c r="AX71" s="7" t="s">
        <v>791</v>
      </c>
      <c r="AY71" s="7" t="s">
        <v>792</v>
      </c>
      <c r="AZ71" s="7" t="s">
        <v>793</v>
      </c>
      <c r="BA71" s="7" t="s">
        <v>794</v>
      </c>
      <c r="BB71" s="7" t="s">
        <v>795</v>
      </c>
      <c r="BC71" s="7" t="s">
        <v>796</v>
      </c>
      <c r="BD71" s="7" t="s">
        <v>797</v>
      </c>
      <c r="BE71" s="7" t="s">
        <v>798</v>
      </c>
      <c r="BF71" s="7" t="s">
        <v>799</v>
      </c>
      <c r="BH71">
        <v>1102</v>
      </c>
      <c r="BI71">
        <v>1106</v>
      </c>
      <c r="BJ71">
        <v>1110</v>
      </c>
    </row>
    <row r="72" spans="1:62">
      <c r="A72">
        <v>1703</v>
      </c>
      <c r="B72">
        <v>17</v>
      </c>
      <c r="C72" s="8" t="s">
        <v>753</v>
      </c>
      <c r="D72" s="7" t="s">
        <v>252</v>
      </c>
      <c r="E72" s="7" t="s">
        <v>261</v>
      </c>
      <c r="F72" s="7" t="s">
        <v>754</v>
      </c>
      <c r="G72" s="14" t="s">
        <v>271</v>
      </c>
      <c r="H72" s="7" t="s">
        <v>389</v>
      </c>
      <c r="I72" s="7" t="s">
        <v>418</v>
      </c>
      <c r="J72" s="7" t="s">
        <v>755</v>
      </c>
      <c r="K72" s="7" t="s">
        <v>756</v>
      </c>
      <c r="L72" s="7" t="s">
        <v>388</v>
      </c>
      <c r="M72" s="7" t="s">
        <v>471</v>
      </c>
      <c r="N72" s="7" t="s">
        <v>757</v>
      </c>
      <c r="O72" s="7" t="s">
        <v>758</v>
      </c>
      <c r="P72" s="7" t="s">
        <v>759</v>
      </c>
      <c r="Q72" s="7" t="s">
        <v>760</v>
      </c>
      <c r="R72" s="7" t="s">
        <v>761</v>
      </c>
      <c r="S72" s="7" t="s">
        <v>414</v>
      </c>
      <c r="T72" s="7" t="s">
        <v>762</v>
      </c>
      <c r="U72" s="7" t="s">
        <v>763</v>
      </c>
      <c r="V72" s="7" t="s">
        <v>764</v>
      </c>
      <c r="W72" s="7" t="s">
        <v>765</v>
      </c>
      <c r="X72" s="7" t="s">
        <v>766</v>
      </c>
      <c r="Y72" s="7" t="s">
        <v>767</v>
      </c>
      <c r="Z72" s="7" t="s">
        <v>768</v>
      </c>
      <c r="AA72" s="7" t="s">
        <v>769</v>
      </c>
      <c r="AB72" s="7" t="s">
        <v>770</v>
      </c>
      <c r="AC72" s="7" t="s">
        <v>771</v>
      </c>
      <c r="AD72" s="7" t="s">
        <v>772</v>
      </c>
      <c r="AE72" s="7" t="s">
        <v>773</v>
      </c>
      <c r="AF72" s="7" t="s">
        <v>774</v>
      </c>
      <c r="AG72" s="7" t="s">
        <v>775</v>
      </c>
      <c r="AH72" s="7" t="s">
        <v>464</v>
      </c>
      <c r="AI72" s="7" t="s">
        <v>776</v>
      </c>
      <c r="AJ72" s="7" t="s">
        <v>777</v>
      </c>
      <c r="AK72" s="7" t="s">
        <v>778</v>
      </c>
      <c r="AL72" s="7" t="s">
        <v>779</v>
      </c>
      <c r="AM72" s="7" t="s">
        <v>780</v>
      </c>
      <c r="AN72" s="7" t="s">
        <v>781</v>
      </c>
      <c r="AO72" s="7" t="s">
        <v>782</v>
      </c>
      <c r="AP72" s="7" t="s">
        <v>783</v>
      </c>
      <c r="AQ72" s="7" t="s">
        <v>784</v>
      </c>
      <c r="AR72" s="7" t="s">
        <v>785</v>
      </c>
      <c r="AS72" s="7" t="s">
        <v>786</v>
      </c>
      <c r="AT72" s="7" t="s">
        <v>787</v>
      </c>
      <c r="AU72" s="7" t="s">
        <v>788</v>
      </c>
      <c r="AV72" s="7" t="s">
        <v>789</v>
      </c>
      <c r="AW72" s="7" t="s">
        <v>790</v>
      </c>
      <c r="AX72" s="7" t="s">
        <v>791</v>
      </c>
      <c r="AY72" s="7" t="s">
        <v>792</v>
      </c>
      <c r="AZ72" s="7" t="s">
        <v>793</v>
      </c>
      <c r="BA72" s="7" t="s">
        <v>794</v>
      </c>
      <c r="BB72" s="7" t="s">
        <v>795</v>
      </c>
      <c r="BC72" s="7" t="s">
        <v>796</v>
      </c>
      <c r="BD72" s="7" t="s">
        <v>797</v>
      </c>
      <c r="BE72" s="7" t="s">
        <v>798</v>
      </c>
      <c r="BF72" s="7" t="s">
        <v>799</v>
      </c>
      <c r="BH72">
        <v>1103</v>
      </c>
      <c r="BI72">
        <v>1107</v>
      </c>
      <c r="BJ72">
        <v>1111</v>
      </c>
    </row>
    <row r="73" spans="1:62">
      <c r="A73">
        <v>1704</v>
      </c>
      <c r="B73">
        <v>17</v>
      </c>
      <c r="C73" s="8" t="s">
        <v>753</v>
      </c>
      <c r="D73" s="7" t="s">
        <v>252</v>
      </c>
      <c r="E73" s="7" t="s">
        <v>263</v>
      </c>
      <c r="F73" s="7" t="s">
        <v>754</v>
      </c>
      <c r="G73" s="14" t="s">
        <v>271</v>
      </c>
      <c r="H73" s="7" t="s">
        <v>389</v>
      </c>
      <c r="I73" s="7" t="s">
        <v>418</v>
      </c>
      <c r="J73" s="7" t="s">
        <v>755</v>
      </c>
      <c r="K73" s="7" t="s">
        <v>756</v>
      </c>
      <c r="L73" s="7" t="s">
        <v>388</v>
      </c>
      <c r="M73" s="7" t="s">
        <v>471</v>
      </c>
      <c r="N73" s="7" t="s">
        <v>757</v>
      </c>
      <c r="O73" s="7" t="s">
        <v>758</v>
      </c>
      <c r="P73" s="7" t="s">
        <v>759</v>
      </c>
      <c r="Q73" s="7" t="s">
        <v>760</v>
      </c>
      <c r="R73" s="7" t="s">
        <v>761</v>
      </c>
      <c r="S73" s="7" t="s">
        <v>414</v>
      </c>
      <c r="T73" s="7" t="s">
        <v>762</v>
      </c>
      <c r="U73" s="7" t="s">
        <v>763</v>
      </c>
      <c r="V73" s="7" t="s">
        <v>764</v>
      </c>
      <c r="W73" s="7" t="s">
        <v>765</v>
      </c>
      <c r="X73" s="7" t="s">
        <v>766</v>
      </c>
      <c r="Y73" s="7" t="s">
        <v>767</v>
      </c>
      <c r="Z73" s="7" t="s">
        <v>768</v>
      </c>
      <c r="AA73" s="7" t="s">
        <v>769</v>
      </c>
      <c r="AB73" s="7" t="s">
        <v>770</v>
      </c>
      <c r="AC73" s="7" t="s">
        <v>771</v>
      </c>
      <c r="AD73" s="7" t="s">
        <v>772</v>
      </c>
      <c r="AE73" s="7" t="s">
        <v>773</v>
      </c>
      <c r="AF73" s="7" t="s">
        <v>774</v>
      </c>
      <c r="AG73" s="7" t="s">
        <v>775</v>
      </c>
      <c r="AH73" s="7" t="s">
        <v>464</v>
      </c>
      <c r="AI73" s="7" t="s">
        <v>776</v>
      </c>
      <c r="AJ73" s="7" t="s">
        <v>777</v>
      </c>
      <c r="AK73" s="7" t="s">
        <v>778</v>
      </c>
      <c r="AL73" s="7" t="s">
        <v>779</v>
      </c>
      <c r="AM73" s="7" t="s">
        <v>780</v>
      </c>
      <c r="AN73" s="7" t="s">
        <v>781</v>
      </c>
      <c r="AO73" s="7" t="s">
        <v>782</v>
      </c>
      <c r="AP73" s="7" t="s">
        <v>783</v>
      </c>
      <c r="AQ73" s="7" t="s">
        <v>784</v>
      </c>
      <c r="AR73" s="7" t="s">
        <v>785</v>
      </c>
      <c r="AS73" s="7" t="s">
        <v>786</v>
      </c>
      <c r="AT73" s="7" t="s">
        <v>787</v>
      </c>
      <c r="AU73" s="7" t="s">
        <v>788</v>
      </c>
      <c r="AV73" s="7" t="s">
        <v>789</v>
      </c>
      <c r="AW73" s="7" t="s">
        <v>790</v>
      </c>
      <c r="AX73" s="7" t="s">
        <v>791</v>
      </c>
      <c r="AY73" s="7" t="s">
        <v>792</v>
      </c>
      <c r="AZ73" s="7" t="s">
        <v>793</v>
      </c>
      <c r="BA73" s="7" t="s">
        <v>794</v>
      </c>
      <c r="BB73" s="7" t="s">
        <v>795</v>
      </c>
      <c r="BC73" s="7" t="s">
        <v>796</v>
      </c>
      <c r="BD73" s="7" t="s">
        <v>797</v>
      </c>
      <c r="BE73" s="7" t="s">
        <v>798</v>
      </c>
      <c r="BF73" s="7" t="s">
        <v>799</v>
      </c>
      <c r="BH73">
        <v>1104</v>
      </c>
      <c r="BI73">
        <v>1108</v>
      </c>
      <c r="BJ73">
        <v>1112</v>
      </c>
    </row>
    <row r="74" spans="1:60">
      <c r="A74">
        <v>1801</v>
      </c>
      <c r="B74">
        <v>18</v>
      </c>
      <c r="C74" s="8" t="s">
        <v>381</v>
      </c>
      <c r="D74" s="7" t="s">
        <v>248</v>
      </c>
      <c r="E74" s="7" t="s">
        <v>261</v>
      </c>
      <c r="F74" s="7" t="s">
        <v>800</v>
      </c>
      <c r="G74" s="14" t="s">
        <v>271</v>
      </c>
      <c r="H74" s="7" t="s">
        <v>458</v>
      </c>
      <c r="I74" s="7" t="s">
        <v>801</v>
      </c>
      <c r="J74" s="7" t="s">
        <v>775</v>
      </c>
      <c r="K74" s="7"/>
      <c r="L74" s="7"/>
      <c r="M74" s="7"/>
      <c r="N74" s="7"/>
      <c r="O74" s="7"/>
      <c r="P74" s="7"/>
      <c r="Q74" s="7"/>
      <c r="R74" s="7"/>
      <c r="S74" s="7"/>
      <c r="BH74">
        <v>1601</v>
      </c>
    </row>
    <row r="75" spans="1:60">
      <c r="A75">
        <v>1802</v>
      </c>
      <c r="B75">
        <v>18</v>
      </c>
      <c r="C75" s="8" t="s">
        <v>381</v>
      </c>
      <c r="D75" s="7" t="s">
        <v>248</v>
      </c>
      <c r="E75" s="7" t="s">
        <v>263</v>
      </c>
      <c r="F75" s="7" t="s">
        <v>800</v>
      </c>
      <c r="G75" s="14" t="s">
        <v>271</v>
      </c>
      <c r="H75" s="7" t="s">
        <v>458</v>
      </c>
      <c r="I75" s="7" t="s">
        <v>801</v>
      </c>
      <c r="J75" s="7" t="s">
        <v>775</v>
      </c>
      <c r="K75" s="7"/>
      <c r="L75" s="7"/>
      <c r="M75" s="7"/>
      <c r="N75" s="7"/>
      <c r="O75" s="7"/>
      <c r="P75" s="7"/>
      <c r="Q75" s="7"/>
      <c r="R75" s="7"/>
      <c r="S75" s="7"/>
      <c r="BH75">
        <v>1602</v>
      </c>
    </row>
    <row r="76" spans="1:60">
      <c r="A76">
        <v>1803</v>
      </c>
      <c r="B76">
        <v>18</v>
      </c>
      <c r="C76" s="8" t="s">
        <v>381</v>
      </c>
      <c r="D76" s="7" t="s">
        <v>252</v>
      </c>
      <c r="E76" s="7" t="s">
        <v>261</v>
      </c>
      <c r="F76" s="7" t="s">
        <v>800</v>
      </c>
      <c r="G76" s="14" t="s">
        <v>271</v>
      </c>
      <c r="H76" s="7" t="s">
        <v>458</v>
      </c>
      <c r="I76" s="7" t="s">
        <v>801</v>
      </c>
      <c r="J76" s="7" t="s">
        <v>775</v>
      </c>
      <c r="K76" s="7"/>
      <c r="L76" s="7"/>
      <c r="M76" s="7"/>
      <c r="N76" s="7"/>
      <c r="O76" s="7"/>
      <c r="P76" s="7"/>
      <c r="Q76" s="7"/>
      <c r="R76" s="7"/>
      <c r="S76" s="7"/>
      <c r="BH76">
        <v>1603</v>
      </c>
    </row>
    <row r="77" spans="1:60">
      <c r="A77">
        <v>1804</v>
      </c>
      <c r="B77">
        <v>18</v>
      </c>
      <c r="C77" s="8" t="s">
        <v>381</v>
      </c>
      <c r="D77" s="7" t="s">
        <v>252</v>
      </c>
      <c r="E77" s="7" t="s">
        <v>263</v>
      </c>
      <c r="F77" s="7" t="s">
        <v>800</v>
      </c>
      <c r="G77" s="14" t="s">
        <v>271</v>
      </c>
      <c r="H77" s="7" t="s">
        <v>458</v>
      </c>
      <c r="I77" s="7" t="s">
        <v>801</v>
      </c>
      <c r="J77" s="7" t="s">
        <v>775</v>
      </c>
      <c r="K77" s="7"/>
      <c r="L77" s="7"/>
      <c r="M77" s="7"/>
      <c r="N77" s="7"/>
      <c r="O77" s="7"/>
      <c r="P77" s="7"/>
      <c r="Q77" s="7"/>
      <c r="R77" s="7"/>
      <c r="S77" s="7"/>
      <c r="BH77">
        <v>1604</v>
      </c>
    </row>
    <row r="78" spans="1:60">
      <c r="A78">
        <v>1901</v>
      </c>
      <c r="B78">
        <v>19</v>
      </c>
      <c r="C78" s="8" t="s">
        <v>384</v>
      </c>
      <c r="D78" s="7" t="s">
        <v>248</v>
      </c>
      <c r="E78" s="7" t="s">
        <v>261</v>
      </c>
      <c r="F78" s="7" t="s">
        <v>802</v>
      </c>
      <c r="G78" s="14" t="s">
        <v>268</v>
      </c>
      <c r="BH78">
        <v>1701</v>
      </c>
    </row>
    <row r="79" spans="1:60">
      <c r="A79">
        <v>1902</v>
      </c>
      <c r="B79">
        <v>19</v>
      </c>
      <c r="C79" s="8" t="s">
        <v>384</v>
      </c>
      <c r="D79" s="7" t="s">
        <v>248</v>
      </c>
      <c r="E79" s="7" t="s">
        <v>263</v>
      </c>
      <c r="F79" s="7" t="s">
        <v>802</v>
      </c>
      <c r="G79" s="14" t="s">
        <v>268</v>
      </c>
      <c r="BH79">
        <v>1702</v>
      </c>
    </row>
    <row r="80" spans="1:60">
      <c r="A80">
        <v>1903</v>
      </c>
      <c r="B80">
        <v>19</v>
      </c>
      <c r="C80" s="8" t="s">
        <v>384</v>
      </c>
      <c r="D80" s="7" t="s">
        <v>252</v>
      </c>
      <c r="E80" s="7" t="s">
        <v>261</v>
      </c>
      <c r="F80" s="7" t="s">
        <v>802</v>
      </c>
      <c r="G80" s="14" t="s">
        <v>268</v>
      </c>
      <c r="BH80">
        <v>1703</v>
      </c>
    </row>
    <row r="81" spans="1:60">
      <c r="A81">
        <v>1904</v>
      </c>
      <c r="B81">
        <v>19</v>
      </c>
      <c r="C81" s="8" t="s">
        <v>384</v>
      </c>
      <c r="D81" s="7" t="s">
        <v>252</v>
      </c>
      <c r="E81" s="7" t="s">
        <v>263</v>
      </c>
      <c r="F81" s="7" t="s">
        <v>802</v>
      </c>
      <c r="G81" s="14" t="s">
        <v>268</v>
      </c>
      <c r="BH81">
        <v>1704</v>
      </c>
    </row>
    <row r="82" spans="1:60">
      <c r="A82">
        <v>2001</v>
      </c>
      <c r="B82">
        <v>20</v>
      </c>
      <c r="C82" s="8" t="s">
        <v>383</v>
      </c>
      <c r="D82" s="7" t="s">
        <v>248</v>
      </c>
      <c r="E82" s="7" t="s">
        <v>261</v>
      </c>
      <c r="F82" s="7" t="s">
        <v>802</v>
      </c>
      <c r="G82" s="14" t="s">
        <v>271</v>
      </c>
      <c r="H82" s="7" t="s">
        <v>464</v>
      </c>
      <c r="I82" s="7" t="s">
        <v>803</v>
      </c>
      <c r="BH82">
        <v>1801</v>
      </c>
    </row>
    <row r="83" spans="1:60">
      <c r="A83">
        <v>2002</v>
      </c>
      <c r="B83">
        <v>20</v>
      </c>
      <c r="C83" s="8" t="s">
        <v>383</v>
      </c>
      <c r="D83" s="7" t="s">
        <v>248</v>
      </c>
      <c r="E83" s="7" t="s">
        <v>263</v>
      </c>
      <c r="F83" s="7" t="s">
        <v>802</v>
      </c>
      <c r="G83" s="14" t="s">
        <v>271</v>
      </c>
      <c r="H83" s="7" t="s">
        <v>464</v>
      </c>
      <c r="I83" s="7" t="s">
        <v>803</v>
      </c>
      <c r="BH83">
        <v>1802</v>
      </c>
    </row>
    <row r="84" spans="1:60">
      <c r="A84">
        <v>2003</v>
      </c>
      <c r="B84">
        <v>20</v>
      </c>
      <c r="C84" s="8" t="s">
        <v>383</v>
      </c>
      <c r="D84" s="7" t="s">
        <v>252</v>
      </c>
      <c r="E84" s="7" t="s">
        <v>261</v>
      </c>
      <c r="F84" s="7" t="s">
        <v>802</v>
      </c>
      <c r="G84" s="14" t="s">
        <v>271</v>
      </c>
      <c r="H84" s="7" t="s">
        <v>464</v>
      </c>
      <c r="I84" s="7" t="s">
        <v>803</v>
      </c>
      <c r="BH84">
        <v>1803</v>
      </c>
    </row>
    <row r="85" spans="1:60">
      <c r="A85">
        <v>2004</v>
      </c>
      <c r="B85">
        <v>20</v>
      </c>
      <c r="C85" s="8" t="s">
        <v>383</v>
      </c>
      <c r="D85" s="7" t="s">
        <v>252</v>
      </c>
      <c r="E85" s="7" t="s">
        <v>263</v>
      </c>
      <c r="F85" s="7" t="s">
        <v>802</v>
      </c>
      <c r="G85" s="14" t="s">
        <v>271</v>
      </c>
      <c r="H85" s="7" t="s">
        <v>464</v>
      </c>
      <c r="I85" s="7" t="s">
        <v>803</v>
      </c>
      <c r="BH85">
        <v>1804</v>
      </c>
    </row>
    <row r="86" spans="1:61">
      <c r="A86">
        <v>2101</v>
      </c>
      <c r="B86">
        <v>21</v>
      </c>
      <c r="C86" s="8" t="s">
        <v>804</v>
      </c>
      <c r="D86" s="7" t="s">
        <v>248</v>
      </c>
      <c r="E86" s="7" t="s">
        <v>261</v>
      </c>
      <c r="F86" s="7" t="s">
        <v>802</v>
      </c>
      <c r="G86" s="14" t="s">
        <v>271</v>
      </c>
      <c r="H86" s="7" t="s">
        <v>805</v>
      </c>
      <c r="I86" s="7" t="s">
        <v>806</v>
      </c>
      <c r="J86" s="7" t="s">
        <v>807</v>
      </c>
      <c r="K86" s="7" t="s">
        <v>808</v>
      </c>
      <c r="L86" s="7" t="s">
        <v>809</v>
      </c>
      <c r="M86" s="7" t="s">
        <v>810</v>
      </c>
      <c r="N86" s="7" t="s">
        <v>811</v>
      </c>
      <c r="O86" s="7" t="s">
        <v>812</v>
      </c>
      <c r="P86" s="7" t="s">
        <v>813</v>
      </c>
      <c r="Q86" s="7" t="s">
        <v>814</v>
      </c>
      <c r="R86" s="7" t="s">
        <v>815</v>
      </c>
      <c r="S86" s="7" t="s">
        <v>816</v>
      </c>
      <c r="T86" s="7" t="s">
        <v>817</v>
      </c>
      <c r="U86" s="7" t="s">
        <v>818</v>
      </c>
      <c r="V86" s="7" t="s">
        <v>819</v>
      </c>
      <c r="W86" s="7" t="s">
        <v>820</v>
      </c>
      <c r="AU86" s="7"/>
      <c r="BH86">
        <v>705</v>
      </c>
      <c r="BI86">
        <v>713</v>
      </c>
    </row>
    <row r="87" spans="1:61">
      <c r="A87">
        <v>2102</v>
      </c>
      <c r="B87">
        <v>21</v>
      </c>
      <c r="C87" s="8" t="s">
        <v>804</v>
      </c>
      <c r="D87" s="7" t="s">
        <v>248</v>
      </c>
      <c r="E87" s="7" t="s">
        <v>263</v>
      </c>
      <c r="F87" s="7" t="s">
        <v>802</v>
      </c>
      <c r="G87" s="14" t="s">
        <v>271</v>
      </c>
      <c r="H87" s="7" t="s">
        <v>805</v>
      </c>
      <c r="I87" s="7" t="s">
        <v>806</v>
      </c>
      <c r="J87" s="7" t="s">
        <v>807</v>
      </c>
      <c r="K87" s="7" t="s">
        <v>808</v>
      </c>
      <c r="L87" s="7" t="s">
        <v>809</v>
      </c>
      <c r="M87" s="7" t="s">
        <v>810</v>
      </c>
      <c r="N87" s="7" t="s">
        <v>811</v>
      </c>
      <c r="O87" s="7" t="s">
        <v>812</v>
      </c>
      <c r="P87" s="7" t="s">
        <v>813</v>
      </c>
      <c r="Q87" s="7" t="s">
        <v>814</v>
      </c>
      <c r="R87" s="7" t="s">
        <v>815</v>
      </c>
      <c r="S87" s="7" t="s">
        <v>816</v>
      </c>
      <c r="T87" s="7" t="s">
        <v>817</v>
      </c>
      <c r="U87" s="7" t="s">
        <v>818</v>
      </c>
      <c r="V87" s="7" t="s">
        <v>819</v>
      </c>
      <c r="W87" s="7" t="s">
        <v>820</v>
      </c>
      <c r="AU87" s="7"/>
      <c r="BH87">
        <v>706</v>
      </c>
      <c r="BI87">
        <v>714</v>
      </c>
    </row>
    <row r="88" spans="1:61">
      <c r="A88">
        <v>2103</v>
      </c>
      <c r="B88">
        <v>21</v>
      </c>
      <c r="C88" s="8" t="s">
        <v>804</v>
      </c>
      <c r="D88" s="7" t="s">
        <v>252</v>
      </c>
      <c r="E88" s="7" t="s">
        <v>261</v>
      </c>
      <c r="F88" s="7" t="s">
        <v>802</v>
      </c>
      <c r="G88" s="14" t="s">
        <v>271</v>
      </c>
      <c r="H88" s="7" t="s">
        <v>805</v>
      </c>
      <c r="I88" s="7" t="s">
        <v>806</v>
      </c>
      <c r="J88" s="7" t="s">
        <v>807</v>
      </c>
      <c r="K88" s="7" t="s">
        <v>808</v>
      </c>
      <c r="L88" s="7" t="s">
        <v>809</v>
      </c>
      <c r="M88" s="7" t="s">
        <v>810</v>
      </c>
      <c r="N88" s="7" t="s">
        <v>811</v>
      </c>
      <c r="O88" s="7" t="s">
        <v>812</v>
      </c>
      <c r="P88" s="7" t="s">
        <v>813</v>
      </c>
      <c r="Q88" s="7" t="s">
        <v>814</v>
      </c>
      <c r="R88" s="7" t="s">
        <v>815</v>
      </c>
      <c r="S88" s="7" t="s">
        <v>816</v>
      </c>
      <c r="T88" s="7" t="s">
        <v>817</v>
      </c>
      <c r="U88" s="7" t="s">
        <v>818</v>
      </c>
      <c r="V88" s="7" t="s">
        <v>819</v>
      </c>
      <c r="W88" s="7" t="s">
        <v>820</v>
      </c>
      <c r="AU88" s="7"/>
      <c r="BH88">
        <v>707</v>
      </c>
      <c r="BI88">
        <v>715</v>
      </c>
    </row>
    <row r="89" spans="1:61">
      <c r="A89">
        <v>2104</v>
      </c>
      <c r="B89">
        <v>21</v>
      </c>
      <c r="C89" s="8" t="s">
        <v>804</v>
      </c>
      <c r="D89" s="7" t="s">
        <v>252</v>
      </c>
      <c r="E89" s="7" t="s">
        <v>263</v>
      </c>
      <c r="F89" s="7" t="s">
        <v>802</v>
      </c>
      <c r="G89" s="14" t="s">
        <v>271</v>
      </c>
      <c r="H89" s="7" t="s">
        <v>805</v>
      </c>
      <c r="I89" s="7" t="s">
        <v>806</v>
      </c>
      <c r="J89" s="7" t="s">
        <v>807</v>
      </c>
      <c r="K89" s="7" t="s">
        <v>808</v>
      </c>
      <c r="L89" s="7" t="s">
        <v>809</v>
      </c>
      <c r="M89" s="7" t="s">
        <v>810</v>
      </c>
      <c r="N89" s="7" t="s">
        <v>811</v>
      </c>
      <c r="O89" s="7" t="s">
        <v>812</v>
      </c>
      <c r="P89" s="7" t="s">
        <v>813</v>
      </c>
      <c r="Q89" s="7" t="s">
        <v>814</v>
      </c>
      <c r="R89" s="7" t="s">
        <v>815</v>
      </c>
      <c r="S89" s="7" t="s">
        <v>816</v>
      </c>
      <c r="T89" s="7" t="s">
        <v>817</v>
      </c>
      <c r="U89" s="7" t="s">
        <v>818</v>
      </c>
      <c r="V89" s="7" t="s">
        <v>819</v>
      </c>
      <c r="W89" s="7" t="s">
        <v>820</v>
      </c>
      <c r="AU89" s="7"/>
      <c r="BH89">
        <v>708</v>
      </c>
      <c r="BI89">
        <v>716</v>
      </c>
    </row>
    <row r="90" spans="1:60">
      <c r="A90">
        <v>2201</v>
      </c>
      <c r="B90">
        <v>22</v>
      </c>
      <c r="C90" s="8" t="s">
        <v>400</v>
      </c>
      <c r="D90" s="7" t="s">
        <v>248</v>
      </c>
      <c r="E90" s="7" t="s">
        <v>261</v>
      </c>
      <c r="F90" s="7" t="s">
        <v>802</v>
      </c>
      <c r="G90" s="14" t="s">
        <v>271</v>
      </c>
      <c r="H90" s="7" t="s">
        <v>821</v>
      </c>
      <c r="I90" s="7" t="s">
        <v>406</v>
      </c>
      <c r="J90" s="7" t="s">
        <v>468</v>
      </c>
      <c r="K90" s="7" t="s">
        <v>822</v>
      </c>
      <c r="L90" s="7"/>
      <c r="AE90" s="7"/>
      <c r="AF90" s="7"/>
      <c r="AH90" s="7"/>
      <c r="BH90">
        <v>717</v>
      </c>
    </row>
    <row r="91" spans="1:60">
      <c r="A91">
        <v>2202</v>
      </c>
      <c r="B91">
        <v>22</v>
      </c>
      <c r="C91" s="8" t="s">
        <v>400</v>
      </c>
      <c r="D91" s="7" t="s">
        <v>248</v>
      </c>
      <c r="E91" s="7" t="s">
        <v>263</v>
      </c>
      <c r="F91" s="7" t="s">
        <v>802</v>
      </c>
      <c r="G91" s="14" t="s">
        <v>271</v>
      </c>
      <c r="H91" s="7" t="s">
        <v>821</v>
      </c>
      <c r="I91" s="7" t="s">
        <v>406</v>
      </c>
      <c r="J91" s="7" t="s">
        <v>468</v>
      </c>
      <c r="K91" s="7" t="s">
        <v>822</v>
      </c>
      <c r="AE91" s="7"/>
      <c r="AF91" s="7"/>
      <c r="AH91" s="7"/>
      <c r="BH91">
        <v>718</v>
      </c>
    </row>
    <row r="92" spans="1:60">
      <c r="A92">
        <v>2203</v>
      </c>
      <c r="B92">
        <v>22</v>
      </c>
      <c r="C92" s="8" t="s">
        <v>400</v>
      </c>
      <c r="D92" s="7" t="s">
        <v>252</v>
      </c>
      <c r="E92" s="7" t="s">
        <v>261</v>
      </c>
      <c r="F92" s="7" t="s">
        <v>802</v>
      </c>
      <c r="G92" s="14" t="s">
        <v>271</v>
      </c>
      <c r="H92" s="7" t="s">
        <v>821</v>
      </c>
      <c r="I92" s="7" t="s">
        <v>406</v>
      </c>
      <c r="J92" s="7" t="s">
        <v>468</v>
      </c>
      <c r="K92" s="7" t="s">
        <v>822</v>
      </c>
      <c r="AE92" s="7"/>
      <c r="AF92" s="7"/>
      <c r="AH92" s="7"/>
      <c r="BH92">
        <v>719</v>
      </c>
    </row>
    <row r="93" spans="1:60">
      <c r="A93">
        <v>2204</v>
      </c>
      <c r="B93">
        <v>22</v>
      </c>
      <c r="C93" s="8" t="s">
        <v>400</v>
      </c>
      <c r="D93" s="7" t="s">
        <v>252</v>
      </c>
      <c r="E93" s="7" t="s">
        <v>263</v>
      </c>
      <c r="F93" s="7" t="s">
        <v>802</v>
      </c>
      <c r="G93" s="14" t="s">
        <v>271</v>
      </c>
      <c r="H93" s="7" t="s">
        <v>821</v>
      </c>
      <c r="I93" s="7" t="s">
        <v>406</v>
      </c>
      <c r="J93" s="7" t="s">
        <v>468</v>
      </c>
      <c r="K93" s="7" t="s">
        <v>822</v>
      </c>
      <c r="AE93" s="7"/>
      <c r="AF93" s="7"/>
      <c r="AH93" s="7"/>
      <c r="BH93">
        <v>720</v>
      </c>
    </row>
    <row r="94" spans="1:60">
      <c r="A94">
        <v>2301</v>
      </c>
      <c r="B94">
        <v>23</v>
      </c>
      <c r="C94" s="8" t="s">
        <v>823</v>
      </c>
      <c r="D94" s="7" t="s">
        <v>248</v>
      </c>
      <c r="E94" s="7" t="s">
        <v>261</v>
      </c>
      <c r="F94" s="7" t="s">
        <v>824</v>
      </c>
      <c r="G94" s="14" t="s">
        <v>274</v>
      </c>
      <c r="BH94">
        <v>1201</v>
      </c>
    </row>
    <row r="95" spans="1:60">
      <c r="A95">
        <v>2302</v>
      </c>
      <c r="B95" s="7">
        <v>23</v>
      </c>
      <c r="C95" s="8" t="s">
        <v>823</v>
      </c>
      <c r="D95" s="7" t="s">
        <v>248</v>
      </c>
      <c r="E95" s="7" t="s">
        <v>263</v>
      </c>
      <c r="F95" s="7" t="s">
        <v>824</v>
      </c>
      <c r="G95" s="14" t="s">
        <v>274</v>
      </c>
      <c r="BH95">
        <v>1202</v>
      </c>
    </row>
    <row r="96" spans="1:60">
      <c r="A96">
        <v>2303</v>
      </c>
      <c r="B96">
        <v>23</v>
      </c>
      <c r="C96" s="8" t="s">
        <v>823</v>
      </c>
      <c r="D96" s="7" t="s">
        <v>252</v>
      </c>
      <c r="E96" s="7" t="s">
        <v>261</v>
      </c>
      <c r="F96" s="7" t="s">
        <v>824</v>
      </c>
      <c r="G96" s="14" t="s">
        <v>274</v>
      </c>
      <c r="BH96">
        <v>1203</v>
      </c>
    </row>
    <row r="97" spans="1:60">
      <c r="A97">
        <v>2304</v>
      </c>
      <c r="B97">
        <v>23</v>
      </c>
      <c r="C97" s="8" t="s">
        <v>823</v>
      </c>
      <c r="D97" s="7" t="s">
        <v>252</v>
      </c>
      <c r="E97" s="7" t="s">
        <v>263</v>
      </c>
      <c r="F97" s="7" t="s">
        <v>824</v>
      </c>
      <c r="G97" s="14" t="s">
        <v>274</v>
      </c>
      <c r="BH97">
        <v>1204</v>
      </c>
    </row>
    <row r="98" spans="3:7">
      <c r="C98" s="9" t="s">
        <v>825</v>
      </c>
      <c r="D98" s="9"/>
      <c r="E98" s="9"/>
      <c r="F98" s="7"/>
      <c r="G98" s="7"/>
    </row>
    <row r="99" spans="1:69">
      <c r="A99" s="10">
        <v>2401</v>
      </c>
      <c r="B99" s="10">
        <v>24</v>
      </c>
      <c r="C99" s="10" t="s">
        <v>493</v>
      </c>
      <c r="D99" s="12" t="s">
        <v>248</v>
      </c>
      <c r="E99" s="12" t="s">
        <v>261</v>
      </c>
      <c r="F99" s="10" t="s">
        <v>826</v>
      </c>
      <c r="G99" s="15" t="s">
        <v>274</v>
      </c>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v>1901</v>
      </c>
      <c r="BI99" s="10"/>
      <c r="BJ99" s="10"/>
      <c r="BK99" s="10"/>
      <c r="BL99" s="10"/>
      <c r="BM99" s="10"/>
      <c r="BN99" s="10"/>
      <c r="BO99" s="10"/>
      <c r="BP99" s="10"/>
      <c r="BQ99" s="10"/>
    </row>
    <row r="100" spans="1:69">
      <c r="A100" s="10">
        <v>2402</v>
      </c>
      <c r="B100" s="10">
        <v>24</v>
      </c>
      <c r="C100" s="10" t="s">
        <v>493</v>
      </c>
      <c r="D100" s="12" t="s">
        <v>248</v>
      </c>
      <c r="E100" s="12" t="s">
        <v>263</v>
      </c>
      <c r="F100" s="10" t="s">
        <v>826</v>
      </c>
      <c r="G100" s="15" t="s">
        <v>274</v>
      </c>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v>1902</v>
      </c>
      <c r="BI100" s="10"/>
      <c r="BJ100" s="10"/>
      <c r="BK100" s="10"/>
      <c r="BL100" s="10"/>
      <c r="BM100" s="10"/>
      <c r="BN100" s="10"/>
      <c r="BO100" s="10"/>
      <c r="BP100" s="10"/>
      <c r="BQ100" s="10"/>
    </row>
    <row r="101" spans="1:69">
      <c r="A101" s="10">
        <v>2403</v>
      </c>
      <c r="B101" s="10">
        <v>24</v>
      </c>
      <c r="C101" s="10" t="s">
        <v>493</v>
      </c>
      <c r="D101" s="12" t="s">
        <v>252</v>
      </c>
      <c r="E101" s="12" t="s">
        <v>261</v>
      </c>
      <c r="F101" s="10" t="s">
        <v>826</v>
      </c>
      <c r="G101" s="15" t="s">
        <v>274</v>
      </c>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v>1903</v>
      </c>
      <c r="BI101" s="10"/>
      <c r="BJ101" s="10"/>
      <c r="BK101" s="10"/>
      <c r="BL101" s="10"/>
      <c r="BM101" s="10"/>
      <c r="BN101" s="10"/>
      <c r="BO101" s="10"/>
      <c r="BP101" s="10"/>
      <c r="BQ101" s="10"/>
    </row>
    <row r="102" spans="1:69">
      <c r="A102" s="10">
        <v>2404</v>
      </c>
      <c r="B102" s="10">
        <v>24</v>
      </c>
      <c r="C102" s="10" t="s">
        <v>493</v>
      </c>
      <c r="D102" s="12" t="s">
        <v>252</v>
      </c>
      <c r="E102" s="12" t="s">
        <v>263</v>
      </c>
      <c r="F102" s="10" t="s">
        <v>826</v>
      </c>
      <c r="G102" s="15" t="s">
        <v>274</v>
      </c>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v>1904</v>
      </c>
      <c r="BI102" s="10"/>
      <c r="BJ102" s="10"/>
      <c r="BK102" s="10"/>
      <c r="BL102" s="10"/>
      <c r="BM102" s="10"/>
      <c r="BN102" s="10"/>
      <c r="BO102" s="10"/>
      <c r="BP102" s="10"/>
      <c r="BQ102" s="10"/>
    </row>
    <row r="103" spans="1:69">
      <c r="A103" s="10">
        <v>2501</v>
      </c>
      <c r="B103" s="10">
        <v>25</v>
      </c>
      <c r="C103" s="11" t="s">
        <v>486</v>
      </c>
      <c r="D103" s="12" t="s">
        <v>248</v>
      </c>
      <c r="E103" s="12" t="s">
        <v>261</v>
      </c>
      <c r="F103" s="12" t="s">
        <v>827</v>
      </c>
      <c r="G103" s="15" t="s">
        <v>271</v>
      </c>
      <c r="H103" s="12" t="s">
        <v>828</v>
      </c>
      <c r="I103" s="12" t="s">
        <v>829</v>
      </c>
      <c r="J103" s="12" t="s">
        <v>830</v>
      </c>
      <c r="K103" s="12" t="s">
        <v>831</v>
      </c>
      <c r="L103" s="12" t="s">
        <v>832</v>
      </c>
      <c r="M103" s="12" t="s">
        <v>833</v>
      </c>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v>1301</v>
      </c>
      <c r="BI103" s="10"/>
      <c r="BJ103" s="10"/>
      <c r="BK103" s="10"/>
      <c r="BL103" s="10"/>
      <c r="BM103" s="10"/>
      <c r="BN103" s="10"/>
      <c r="BO103" s="10"/>
      <c r="BP103" s="10"/>
      <c r="BQ103" s="10"/>
    </row>
    <row r="104" spans="1:69">
      <c r="A104" s="10">
        <v>2502</v>
      </c>
      <c r="B104" s="10">
        <v>25</v>
      </c>
      <c r="C104" s="11" t="s">
        <v>486</v>
      </c>
      <c r="D104" s="12" t="s">
        <v>248</v>
      </c>
      <c r="E104" s="12" t="s">
        <v>263</v>
      </c>
      <c r="F104" s="12" t="s">
        <v>827</v>
      </c>
      <c r="G104" s="15" t="s">
        <v>271</v>
      </c>
      <c r="H104" s="12" t="s">
        <v>828</v>
      </c>
      <c r="I104" s="12" t="s">
        <v>829</v>
      </c>
      <c r="J104" s="12" t="s">
        <v>830</v>
      </c>
      <c r="K104" s="12" t="s">
        <v>831</v>
      </c>
      <c r="L104" s="12" t="s">
        <v>832</v>
      </c>
      <c r="M104" s="12" t="s">
        <v>833</v>
      </c>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v>1302</v>
      </c>
      <c r="BI104" s="10"/>
      <c r="BJ104" s="10"/>
      <c r="BK104" s="10"/>
      <c r="BL104" s="10"/>
      <c r="BM104" s="10"/>
      <c r="BN104" s="10"/>
      <c r="BO104" s="10"/>
      <c r="BP104" s="10"/>
      <c r="BQ104" s="10"/>
    </row>
    <row r="105" spans="1:69">
      <c r="A105" s="10">
        <v>2503</v>
      </c>
      <c r="B105" s="10">
        <v>25</v>
      </c>
      <c r="C105" s="11" t="s">
        <v>486</v>
      </c>
      <c r="D105" s="12" t="s">
        <v>252</v>
      </c>
      <c r="E105" s="12" t="s">
        <v>261</v>
      </c>
      <c r="F105" s="12" t="s">
        <v>827</v>
      </c>
      <c r="G105" s="15" t="s">
        <v>271</v>
      </c>
      <c r="H105" s="12" t="s">
        <v>828</v>
      </c>
      <c r="I105" s="12" t="s">
        <v>829</v>
      </c>
      <c r="J105" s="12" t="s">
        <v>830</v>
      </c>
      <c r="K105" s="12" t="s">
        <v>831</v>
      </c>
      <c r="L105" s="12" t="s">
        <v>832</v>
      </c>
      <c r="M105" s="12" t="s">
        <v>833</v>
      </c>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v>1303</v>
      </c>
      <c r="BI105" s="10"/>
      <c r="BJ105" s="10"/>
      <c r="BK105" s="10"/>
      <c r="BL105" s="10"/>
      <c r="BM105" s="10"/>
      <c r="BN105" s="10"/>
      <c r="BO105" s="10"/>
      <c r="BP105" s="10"/>
      <c r="BQ105" s="10"/>
    </row>
    <row r="106" spans="1:69">
      <c r="A106" s="10">
        <v>2504</v>
      </c>
      <c r="B106" s="10">
        <v>25</v>
      </c>
      <c r="C106" s="11" t="s">
        <v>486</v>
      </c>
      <c r="D106" s="12" t="s">
        <v>252</v>
      </c>
      <c r="E106" s="12" t="s">
        <v>263</v>
      </c>
      <c r="F106" s="12" t="s">
        <v>827</v>
      </c>
      <c r="G106" s="15" t="s">
        <v>271</v>
      </c>
      <c r="H106" s="12" t="s">
        <v>828</v>
      </c>
      <c r="I106" s="12" t="s">
        <v>829</v>
      </c>
      <c r="J106" s="12" t="s">
        <v>830</v>
      </c>
      <c r="K106" s="12" t="s">
        <v>831</v>
      </c>
      <c r="L106" s="12" t="s">
        <v>832</v>
      </c>
      <c r="M106" s="12" t="s">
        <v>833</v>
      </c>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v>1304</v>
      </c>
      <c r="BI106" s="10"/>
      <c r="BJ106" s="10"/>
      <c r="BK106" s="10"/>
      <c r="BL106" s="10"/>
      <c r="BM106" s="10"/>
      <c r="BN106" s="10"/>
      <c r="BO106" s="10"/>
      <c r="BP106" s="10"/>
      <c r="BQ106" s="10"/>
    </row>
    <row r="107" spans="1:69">
      <c r="A107" s="10">
        <v>2601</v>
      </c>
      <c r="B107" s="10">
        <v>26</v>
      </c>
      <c r="C107" s="12" t="s">
        <v>602</v>
      </c>
      <c r="D107" s="12" t="s">
        <v>248</v>
      </c>
      <c r="E107" s="12" t="s">
        <v>261</v>
      </c>
      <c r="F107" s="10"/>
      <c r="G107" s="15" t="s">
        <v>274</v>
      </c>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v>1301</v>
      </c>
      <c r="BI107" s="10"/>
      <c r="BJ107" s="10"/>
      <c r="BK107" s="10"/>
      <c r="BL107" s="10"/>
      <c r="BM107" s="10"/>
      <c r="BN107" s="10"/>
      <c r="BO107" s="10"/>
      <c r="BP107" s="10"/>
      <c r="BQ107" s="10"/>
    </row>
    <row r="108" spans="1:69">
      <c r="A108" s="10">
        <v>2602</v>
      </c>
      <c r="B108" s="10">
        <v>26</v>
      </c>
      <c r="C108" s="12" t="s">
        <v>602</v>
      </c>
      <c r="D108" s="12" t="s">
        <v>248</v>
      </c>
      <c r="E108" s="12" t="s">
        <v>263</v>
      </c>
      <c r="F108" s="10"/>
      <c r="G108" s="15" t="s">
        <v>274</v>
      </c>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v>1302</v>
      </c>
      <c r="BI108" s="10"/>
      <c r="BJ108" s="10"/>
      <c r="BK108" s="10"/>
      <c r="BL108" s="10"/>
      <c r="BM108" s="10"/>
      <c r="BN108" s="10"/>
      <c r="BO108" s="10"/>
      <c r="BP108" s="10"/>
      <c r="BQ108" s="10"/>
    </row>
    <row r="109" spans="1:69">
      <c r="A109" s="10">
        <v>2603</v>
      </c>
      <c r="B109" s="10">
        <v>26</v>
      </c>
      <c r="C109" s="12" t="s">
        <v>602</v>
      </c>
      <c r="D109" s="12" t="s">
        <v>252</v>
      </c>
      <c r="E109" s="12" t="s">
        <v>261</v>
      </c>
      <c r="F109" s="10"/>
      <c r="G109" s="15" t="s">
        <v>274</v>
      </c>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v>1303</v>
      </c>
      <c r="BI109" s="10"/>
      <c r="BJ109" s="10"/>
      <c r="BK109" s="10"/>
      <c r="BL109" s="10"/>
      <c r="BM109" s="10"/>
      <c r="BN109" s="10"/>
      <c r="BO109" s="10"/>
      <c r="BP109" s="10"/>
      <c r="BQ109" s="10"/>
    </row>
    <row r="110" spans="1:69">
      <c r="A110" s="10">
        <v>2604</v>
      </c>
      <c r="B110" s="10">
        <v>26</v>
      </c>
      <c r="C110" s="12" t="s">
        <v>602</v>
      </c>
      <c r="D110" s="12" t="s">
        <v>252</v>
      </c>
      <c r="E110" s="12" t="s">
        <v>263</v>
      </c>
      <c r="F110" s="10"/>
      <c r="G110" s="15" t="s">
        <v>274</v>
      </c>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v>1304</v>
      </c>
      <c r="BI110" s="10"/>
      <c r="BJ110" s="10"/>
      <c r="BK110" s="10"/>
      <c r="BL110" s="10"/>
      <c r="BM110" s="10"/>
      <c r="BN110" s="10"/>
      <c r="BO110" s="10"/>
      <c r="BP110" s="10"/>
      <c r="BQ110" s="10"/>
    </row>
    <row r="111" spans="1:69">
      <c r="A111" s="10">
        <v>2701</v>
      </c>
      <c r="B111" s="10">
        <v>27</v>
      </c>
      <c r="C111" s="10" t="s">
        <v>834</v>
      </c>
      <c r="D111" s="12" t="s">
        <v>248</v>
      </c>
      <c r="E111" s="12" t="s">
        <v>261</v>
      </c>
      <c r="F111" s="10"/>
      <c r="G111" s="15" t="s">
        <v>268</v>
      </c>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v>2505</v>
      </c>
      <c r="BI111" s="10"/>
      <c r="BJ111" s="10"/>
      <c r="BK111" s="10"/>
      <c r="BL111" s="10"/>
      <c r="BM111" s="10"/>
      <c r="BN111" s="10"/>
      <c r="BO111" s="10"/>
      <c r="BP111" s="10"/>
      <c r="BQ111" s="10"/>
    </row>
    <row r="112" spans="1:69">
      <c r="A112" s="10">
        <v>2702</v>
      </c>
      <c r="B112" s="10">
        <v>27</v>
      </c>
      <c r="C112" s="10" t="s">
        <v>834</v>
      </c>
      <c r="D112" s="12" t="s">
        <v>248</v>
      </c>
      <c r="E112" s="12" t="s">
        <v>263</v>
      </c>
      <c r="F112" s="10"/>
      <c r="G112" s="15" t="s">
        <v>268</v>
      </c>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v>2506</v>
      </c>
      <c r="BI112" s="10"/>
      <c r="BJ112" s="10"/>
      <c r="BK112" s="10"/>
      <c r="BL112" s="10"/>
      <c r="BM112" s="10"/>
      <c r="BN112" s="10"/>
      <c r="BO112" s="10"/>
      <c r="BP112" s="10"/>
      <c r="BQ112" s="10"/>
    </row>
    <row r="113" spans="1:69">
      <c r="A113" s="10">
        <v>2703</v>
      </c>
      <c r="B113" s="10">
        <v>27</v>
      </c>
      <c r="C113" s="10" t="s">
        <v>834</v>
      </c>
      <c r="D113" s="12" t="s">
        <v>252</v>
      </c>
      <c r="E113" s="12" t="s">
        <v>261</v>
      </c>
      <c r="F113" s="10"/>
      <c r="G113" s="15" t="s">
        <v>268</v>
      </c>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v>2507</v>
      </c>
      <c r="BI113" s="10"/>
      <c r="BJ113" s="10"/>
      <c r="BK113" s="10"/>
      <c r="BL113" s="10"/>
      <c r="BM113" s="10"/>
      <c r="BN113" s="10"/>
      <c r="BO113" s="10"/>
      <c r="BP113" s="10"/>
      <c r="BQ113" s="10"/>
    </row>
    <row r="114" spans="1:69">
      <c r="A114" s="10">
        <v>2704</v>
      </c>
      <c r="B114" s="10">
        <v>27</v>
      </c>
      <c r="C114" s="10" t="s">
        <v>834</v>
      </c>
      <c r="D114" s="12" t="s">
        <v>252</v>
      </c>
      <c r="E114" s="12" t="s">
        <v>263</v>
      </c>
      <c r="F114" s="10"/>
      <c r="G114" s="15" t="s">
        <v>268</v>
      </c>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v>2508</v>
      </c>
      <c r="BI114" s="10"/>
      <c r="BJ114" s="10"/>
      <c r="BK114" s="10"/>
      <c r="BL114" s="10"/>
      <c r="BM114" s="10"/>
      <c r="BN114" s="10"/>
      <c r="BO114" s="10"/>
      <c r="BP114" s="10"/>
      <c r="BQ114" s="10"/>
    </row>
    <row r="115" spans="1:69">
      <c r="A115" s="10">
        <v>2801</v>
      </c>
      <c r="B115" s="10">
        <v>28</v>
      </c>
      <c r="C115" s="11" t="s">
        <v>488</v>
      </c>
      <c r="D115" s="12" t="s">
        <v>248</v>
      </c>
      <c r="E115" s="12" t="s">
        <v>261</v>
      </c>
      <c r="F115" s="12" t="s">
        <v>835</v>
      </c>
      <c r="G115" s="15" t="s">
        <v>271</v>
      </c>
      <c r="H115" s="12" t="s">
        <v>836</v>
      </c>
      <c r="I115" s="12" t="s">
        <v>837</v>
      </c>
      <c r="J115" s="12" t="s">
        <v>838</v>
      </c>
      <c r="K115" s="12" t="s">
        <v>839</v>
      </c>
      <c r="L115" s="12" t="s">
        <v>503</v>
      </c>
      <c r="M115" s="12" t="s">
        <v>840</v>
      </c>
      <c r="N115" s="12" t="s">
        <v>841</v>
      </c>
      <c r="O115" s="12" t="s">
        <v>842</v>
      </c>
      <c r="P115" s="12" t="s">
        <v>843</v>
      </c>
      <c r="Q115" s="12" t="s">
        <v>844</v>
      </c>
      <c r="R115" s="12" t="s">
        <v>845</v>
      </c>
      <c r="S115" s="12" t="s">
        <v>846</v>
      </c>
      <c r="T115" s="12" t="s">
        <v>847</v>
      </c>
      <c r="U115" s="12" t="s">
        <v>848</v>
      </c>
      <c r="V115" s="12" t="s">
        <v>849</v>
      </c>
      <c r="W115" s="12" t="s">
        <v>850</v>
      </c>
      <c r="X115" s="12" t="s">
        <v>851</v>
      </c>
      <c r="Y115" s="12" t="s">
        <v>852</v>
      </c>
      <c r="Z115" s="12" t="s">
        <v>853</v>
      </c>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v>2001</v>
      </c>
      <c r="BI115" s="10"/>
      <c r="BJ115" s="10"/>
      <c r="BK115" s="10"/>
      <c r="BL115" s="10"/>
      <c r="BM115" s="10"/>
      <c r="BN115" s="10"/>
      <c r="BO115" s="10"/>
      <c r="BP115" s="10"/>
      <c r="BQ115" s="10"/>
    </row>
    <row r="116" spans="1:69">
      <c r="A116" s="10">
        <v>2802</v>
      </c>
      <c r="B116" s="10">
        <v>28</v>
      </c>
      <c r="C116" s="11" t="s">
        <v>488</v>
      </c>
      <c r="D116" s="12" t="s">
        <v>248</v>
      </c>
      <c r="E116" s="12" t="s">
        <v>263</v>
      </c>
      <c r="F116" s="12" t="s">
        <v>835</v>
      </c>
      <c r="G116" s="15" t="s">
        <v>271</v>
      </c>
      <c r="H116" s="12" t="s">
        <v>836</v>
      </c>
      <c r="I116" s="12" t="s">
        <v>837</v>
      </c>
      <c r="J116" s="12" t="s">
        <v>838</v>
      </c>
      <c r="K116" s="12" t="s">
        <v>839</v>
      </c>
      <c r="L116" s="12" t="s">
        <v>503</v>
      </c>
      <c r="M116" s="12" t="s">
        <v>840</v>
      </c>
      <c r="N116" s="12" t="s">
        <v>841</v>
      </c>
      <c r="O116" s="12" t="s">
        <v>842</v>
      </c>
      <c r="P116" s="12" t="s">
        <v>843</v>
      </c>
      <c r="Q116" s="12" t="s">
        <v>844</v>
      </c>
      <c r="R116" s="12" t="s">
        <v>845</v>
      </c>
      <c r="S116" s="12" t="s">
        <v>846</v>
      </c>
      <c r="T116" s="12" t="s">
        <v>847</v>
      </c>
      <c r="U116" s="12" t="s">
        <v>848</v>
      </c>
      <c r="V116" s="12" t="s">
        <v>849</v>
      </c>
      <c r="W116" s="12" t="s">
        <v>850</v>
      </c>
      <c r="X116" s="12" t="s">
        <v>851</v>
      </c>
      <c r="Y116" s="12" t="s">
        <v>852</v>
      </c>
      <c r="Z116" s="12" t="s">
        <v>853</v>
      </c>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v>2002</v>
      </c>
      <c r="BI116" s="10"/>
      <c r="BJ116" s="10"/>
      <c r="BK116" s="10"/>
      <c r="BL116" s="10"/>
      <c r="BM116" s="10"/>
      <c r="BN116" s="10"/>
      <c r="BO116" s="10"/>
      <c r="BP116" s="10"/>
      <c r="BQ116" s="10"/>
    </row>
    <row r="117" spans="1:69">
      <c r="A117" s="10">
        <v>2803</v>
      </c>
      <c r="B117" s="10">
        <v>28</v>
      </c>
      <c r="C117" s="11" t="s">
        <v>488</v>
      </c>
      <c r="D117" s="12" t="s">
        <v>252</v>
      </c>
      <c r="E117" s="12" t="s">
        <v>261</v>
      </c>
      <c r="F117" s="12" t="s">
        <v>835</v>
      </c>
      <c r="G117" s="15" t="s">
        <v>271</v>
      </c>
      <c r="H117" s="12" t="s">
        <v>836</v>
      </c>
      <c r="I117" s="12" t="s">
        <v>837</v>
      </c>
      <c r="J117" s="12" t="s">
        <v>838</v>
      </c>
      <c r="K117" s="12" t="s">
        <v>839</v>
      </c>
      <c r="L117" s="12" t="s">
        <v>503</v>
      </c>
      <c r="M117" s="12" t="s">
        <v>840</v>
      </c>
      <c r="N117" s="12" t="s">
        <v>841</v>
      </c>
      <c r="O117" s="12" t="s">
        <v>842</v>
      </c>
      <c r="P117" s="12" t="s">
        <v>843</v>
      </c>
      <c r="Q117" s="12" t="s">
        <v>844</v>
      </c>
      <c r="R117" s="12" t="s">
        <v>845</v>
      </c>
      <c r="S117" s="12" t="s">
        <v>846</v>
      </c>
      <c r="T117" s="12" t="s">
        <v>847</v>
      </c>
      <c r="U117" s="12" t="s">
        <v>848</v>
      </c>
      <c r="V117" s="12" t="s">
        <v>849</v>
      </c>
      <c r="W117" s="12" t="s">
        <v>850</v>
      </c>
      <c r="X117" s="12" t="s">
        <v>851</v>
      </c>
      <c r="Y117" s="12" t="s">
        <v>852</v>
      </c>
      <c r="Z117" s="12" t="s">
        <v>853</v>
      </c>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v>2003</v>
      </c>
      <c r="BI117" s="10"/>
      <c r="BJ117" s="10"/>
      <c r="BK117" s="10"/>
      <c r="BL117" s="10"/>
      <c r="BM117" s="10"/>
      <c r="BN117" s="10"/>
      <c r="BO117" s="10"/>
      <c r="BP117" s="10"/>
      <c r="BQ117" s="10"/>
    </row>
    <row r="118" spans="1:69">
      <c r="A118" s="10">
        <v>2804</v>
      </c>
      <c r="B118" s="10">
        <v>28</v>
      </c>
      <c r="C118" s="11" t="s">
        <v>488</v>
      </c>
      <c r="D118" s="12" t="s">
        <v>252</v>
      </c>
      <c r="E118" s="12" t="s">
        <v>263</v>
      </c>
      <c r="F118" s="12" t="s">
        <v>835</v>
      </c>
      <c r="G118" s="15" t="s">
        <v>271</v>
      </c>
      <c r="H118" s="12" t="s">
        <v>836</v>
      </c>
      <c r="I118" s="12" t="s">
        <v>837</v>
      </c>
      <c r="J118" s="12" t="s">
        <v>838</v>
      </c>
      <c r="K118" s="12" t="s">
        <v>839</v>
      </c>
      <c r="L118" s="12" t="s">
        <v>503</v>
      </c>
      <c r="M118" s="12" t="s">
        <v>840</v>
      </c>
      <c r="N118" s="12" t="s">
        <v>841</v>
      </c>
      <c r="O118" s="12" t="s">
        <v>842</v>
      </c>
      <c r="P118" s="12" t="s">
        <v>843</v>
      </c>
      <c r="Q118" s="12" t="s">
        <v>844</v>
      </c>
      <c r="R118" s="12" t="s">
        <v>845</v>
      </c>
      <c r="S118" s="12" t="s">
        <v>846</v>
      </c>
      <c r="T118" s="12" t="s">
        <v>847</v>
      </c>
      <c r="U118" s="12" t="s">
        <v>848</v>
      </c>
      <c r="V118" s="12" t="s">
        <v>849</v>
      </c>
      <c r="W118" s="12" t="s">
        <v>850</v>
      </c>
      <c r="X118" s="12" t="s">
        <v>851</v>
      </c>
      <c r="Y118" s="12" t="s">
        <v>852</v>
      </c>
      <c r="Z118" s="12" t="s">
        <v>853</v>
      </c>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v>2004</v>
      </c>
      <c r="BI118" s="10"/>
      <c r="BJ118" s="10"/>
      <c r="BK118" s="10"/>
      <c r="BL118" s="10"/>
      <c r="BM118" s="10"/>
      <c r="BN118" s="10"/>
      <c r="BO118" s="10"/>
      <c r="BP118" s="10"/>
      <c r="BQ118" s="10"/>
    </row>
    <row r="119" spans="1:69">
      <c r="A119" s="10">
        <v>2901</v>
      </c>
      <c r="B119" s="10">
        <v>29</v>
      </c>
      <c r="C119" s="12" t="s">
        <v>854</v>
      </c>
      <c r="D119" s="12" t="s">
        <v>248</v>
      </c>
      <c r="E119" s="12" t="s">
        <v>261</v>
      </c>
      <c r="F119" s="10"/>
      <c r="G119" s="15" t="s">
        <v>271</v>
      </c>
      <c r="H119" s="10" t="s">
        <v>855</v>
      </c>
      <c r="I119" s="10" t="s">
        <v>856</v>
      </c>
      <c r="J119" s="10" t="s">
        <v>857</v>
      </c>
      <c r="K119" s="10" t="s">
        <v>858</v>
      </c>
      <c r="L119" s="10" t="s">
        <v>859</v>
      </c>
      <c r="M119" s="10" t="s">
        <v>860</v>
      </c>
      <c r="N119" s="10" t="s">
        <v>861</v>
      </c>
      <c r="O119" s="10" t="s">
        <v>862</v>
      </c>
      <c r="P119" s="10" t="s">
        <v>863</v>
      </c>
      <c r="Q119" s="10" t="s">
        <v>864</v>
      </c>
      <c r="R119" s="10" t="s">
        <v>865</v>
      </c>
      <c r="S119" s="10" t="s">
        <v>866</v>
      </c>
      <c r="T119" s="10" t="s">
        <v>867</v>
      </c>
      <c r="U119" s="10" t="s">
        <v>868</v>
      </c>
      <c r="V119" s="10" t="s">
        <v>869</v>
      </c>
      <c r="W119" s="10" t="s">
        <v>870</v>
      </c>
      <c r="X119" s="10" t="s">
        <v>871</v>
      </c>
      <c r="Y119" s="10" t="s">
        <v>872</v>
      </c>
      <c r="Z119" s="10" t="s">
        <v>873</v>
      </c>
      <c r="AA119" s="10" t="s">
        <v>874</v>
      </c>
      <c r="AB119" s="10" t="s">
        <v>875</v>
      </c>
      <c r="AC119" s="10" t="s">
        <v>876</v>
      </c>
      <c r="AD119" s="10" t="s">
        <v>877</v>
      </c>
      <c r="AE119" s="10" t="s">
        <v>878</v>
      </c>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v>1401</v>
      </c>
      <c r="BI119" s="10">
        <v>2505</v>
      </c>
      <c r="BJ119" s="10"/>
      <c r="BK119" s="10"/>
      <c r="BL119" s="10"/>
      <c r="BM119" s="10"/>
      <c r="BN119" s="10"/>
      <c r="BO119" s="10"/>
      <c r="BP119" s="10"/>
      <c r="BQ119" s="10"/>
    </row>
    <row r="120" spans="1:69">
      <c r="A120" s="10">
        <v>2902</v>
      </c>
      <c r="B120" s="10">
        <v>29</v>
      </c>
      <c r="C120" s="12" t="s">
        <v>854</v>
      </c>
      <c r="D120" s="12" t="s">
        <v>248</v>
      </c>
      <c r="E120" s="12" t="s">
        <v>263</v>
      </c>
      <c r="F120" s="10"/>
      <c r="G120" s="15" t="s">
        <v>271</v>
      </c>
      <c r="H120" s="10" t="s">
        <v>855</v>
      </c>
      <c r="I120" s="10" t="s">
        <v>856</v>
      </c>
      <c r="J120" s="10" t="s">
        <v>857</v>
      </c>
      <c r="K120" s="10" t="s">
        <v>858</v>
      </c>
      <c r="L120" s="10" t="s">
        <v>859</v>
      </c>
      <c r="M120" s="10" t="s">
        <v>860</v>
      </c>
      <c r="N120" s="10" t="s">
        <v>861</v>
      </c>
      <c r="O120" s="10" t="s">
        <v>862</v>
      </c>
      <c r="P120" s="10" t="s">
        <v>863</v>
      </c>
      <c r="Q120" s="10" t="s">
        <v>864</v>
      </c>
      <c r="R120" s="10" t="s">
        <v>865</v>
      </c>
      <c r="S120" s="10" t="s">
        <v>866</v>
      </c>
      <c r="T120" s="10" t="s">
        <v>867</v>
      </c>
      <c r="U120" s="10" t="s">
        <v>868</v>
      </c>
      <c r="V120" s="10" t="s">
        <v>869</v>
      </c>
      <c r="W120" s="10" t="s">
        <v>870</v>
      </c>
      <c r="X120" s="10" t="s">
        <v>871</v>
      </c>
      <c r="Y120" s="10" t="s">
        <v>872</v>
      </c>
      <c r="Z120" s="10" t="s">
        <v>873</v>
      </c>
      <c r="AA120" s="10" t="s">
        <v>874</v>
      </c>
      <c r="AB120" s="10" t="s">
        <v>875</v>
      </c>
      <c r="AC120" s="10" t="s">
        <v>876</v>
      </c>
      <c r="AD120" s="10" t="s">
        <v>877</v>
      </c>
      <c r="AE120" s="10" t="s">
        <v>878</v>
      </c>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v>1402</v>
      </c>
      <c r="BI120" s="10">
        <v>2506</v>
      </c>
      <c r="BJ120" s="10"/>
      <c r="BK120" s="10"/>
      <c r="BL120" s="10"/>
      <c r="BM120" s="10"/>
      <c r="BN120" s="10"/>
      <c r="BO120" s="10"/>
      <c r="BP120" s="10"/>
      <c r="BQ120" s="10"/>
    </row>
    <row r="121" spans="1:69">
      <c r="A121" s="10">
        <v>2903</v>
      </c>
      <c r="B121" s="10">
        <v>29</v>
      </c>
      <c r="C121" s="12" t="s">
        <v>854</v>
      </c>
      <c r="D121" s="12" t="s">
        <v>252</v>
      </c>
      <c r="E121" s="12" t="s">
        <v>261</v>
      </c>
      <c r="F121" s="10"/>
      <c r="G121" s="15" t="s">
        <v>271</v>
      </c>
      <c r="H121" s="10" t="s">
        <v>855</v>
      </c>
      <c r="I121" s="10" t="s">
        <v>856</v>
      </c>
      <c r="J121" s="10" t="s">
        <v>857</v>
      </c>
      <c r="K121" s="10" t="s">
        <v>858</v>
      </c>
      <c r="L121" s="10" t="s">
        <v>859</v>
      </c>
      <c r="M121" s="10" t="s">
        <v>860</v>
      </c>
      <c r="N121" s="10" t="s">
        <v>861</v>
      </c>
      <c r="O121" s="10" t="s">
        <v>862</v>
      </c>
      <c r="P121" s="10" t="s">
        <v>863</v>
      </c>
      <c r="Q121" s="10" t="s">
        <v>864</v>
      </c>
      <c r="R121" s="10" t="s">
        <v>865</v>
      </c>
      <c r="S121" s="10" t="s">
        <v>866</v>
      </c>
      <c r="T121" s="10" t="s">
        <v>867</v>
      </c>
      <c r="U121" s="10" t="s">
        <v>868</v>
      </c>
      <c r="V121" s="10" t="s">
        <v>869</v>
      </c>
      <c r="W121" s="10" t="s">
        <v>870</v>
      </c>
      <c r="X121" s="10" t="s">
        <v>871</v>
      </c>
      <c r="Y121" s="10" t="s">
        <v>872</v>
      </c>
      <c r="Z121" s="10" t="s">
        <v>873</v>
      </c>
      <c r="AA121" s="10" t="s">
        <v>874</v>
      </c>
      <c r="AB121" s="10" t="s">
        <v>875</v>
      </c>
      <c r="AC121" s="10" t="s">
        <v>876</v>
      </c>
      <c r="AD121" s="10" t="s">
        <v>877</v>
      </c>
      <c r="AE121" s="10" t="s">
        <v>878</v>
      </c>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v>1403</v>
      </c>
      <c r="BI121" s="10">
        <v>2507</v>
      </c>
      <c r="BJ121" s="10"/>
      <c r="BK121" s="10"/>
      <c r="BL121" s="10"/>
      <c r="BM121" s="10"/>
      <c r="BN121" s="10"/>
      <c r="BO121" s="10"/>
      <c r="BP121" s="10"/>
      <c r="BQ121" s="10"/>
    </row>
    <row r="122" spans="1:69">
      <c r="A122" s="10">
        <v>2904</v>
      </c>
      <c r="B122" s="10">
        <v>29</v>
      </c>
      <c r="C122" s="12" t="s">
        <v>854</v>
      </c>
      <c r="D122" s="12" t="s">
        <v>252</v>
      </c>
      <c r="E122" s="12" t="s">
        <v>263</v>
      </c>
      <c r="F122" s="10"/>
      <c r="G122" s="15" t="s">
        <v>271</v>
      </c>
      <c r="H122" s="10" t="s">
        <v>855</v>
      </c>
      <c r="I122" s="10" t="s">
        <v>856</v>
      </c>
      <c r="J122" s="10" t="s">
        <v>857</v>
      </c>
      <c r="K122" s="10" t="s">
        <v>858</v>
      </c>
      <c r="L122" s="10" t="s">
        <v>859</v>
      </c>
      <c r="M122" s="10" t="s">
        <v>860</v>
      </c>
      <c r="N122" s="10" t="s">
        <v>861</v>
      </c>
      <c r="O122" s="10" t="s">
        <v>862</v>
      </c>
      <c r="P122" s="10" t="s">
        <v>863</v>
      </c>
      <c r="Q122" s="10" t="s">
        <v>864</v>
      </c>
      <c r="R122" s="10" t="s">
        <v>865</v>
      </c>
      <c r="S122" s="10" t="s">
        <v>866</v>
      </c>
      <c r="T122" s="10" t="s">
        <v>867</v>
      </c>
      <c r="U122" s="10" t="s">
        <v>868</v>
      </c>
      <c r="V122" s="10" t="s">
        <v>869</v>
      </c>
      <c r="W122" s="10" t="s">
        <v>870</v>
      </c>
      <c r="X122" s="10" t="s">
        <v>871</v>
      </c>
      <c r="Y122" s="10" t="s">
        <v>872</v>
      </c>
      <c r="Z122" s="10" t="s">
        <v>873</v>
      </c>
      <c r="AA122" s="10" t="s">
        <v>874</v>
      </c>
      <c r="AB122" s="10" t="s">
        <v>875</v>
      </c>
      <c r="AC122" s="10" t="s">
        <v>876</v>
      </c>
      <c r="AD122" s="10" t="s">
        <v>877</v>
      </c>
      <c r="AE122" s="10" t="s">
        <v>878</v>
      </c>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v>1404</v>
      </c>
      <c r="BI122" s="10">
        <v>2508</v>
      </c>
      <c r="BJ122" s="10"/>
      <c r="BK122" s="10"/>
      <c r="BL122" s="10"/>
      <c r="BM122" s="10"/>
      <c r="BN122" s="10"/>
      <c r="BO122" s="10"/>
      <c r="BP122" s="10"/>
      <c r="BQ122" s="10"/>
    </row>
    <row r="123" spans="1:69">
      <c r="A123" s="10">
        <v>3001</v>
      </c>
      <c r="B123" s="10">
        <v>30</v>
      </c>
      <c r="C123" s="12" t="s">
        <v>491</v>
      </c>
      <c r="D123" s="12" t="s">
        <v>248</v>
      </c>
      <c r="E123" s="12" t="s">
        <v>261</v>
      </c>
      <c r="F123" s="10"/>
      <c r="G123" s="15" t="s">
        <v>271</v>
      </c>
      <c r="H123" s="10" t="s">
        <v>879</v>
      </c>
      <c r="I123" s="10" t="s">
        <v>880</v>
      </c>
      <c r="J123" s="10" t="s">
        <v>881</v>
      </c>
      <c r="K123" s="10" t="s">
        <v>882</v>
      </c>
      <c r="L123" s="10" t="s">
        <v>883</v>
      </c>
      <c r="M123" s="10" t="s">
        <v>884</v>
      </c>
      <c r="N123" s="10" t="s">
        <v>885</v>
      </c>
      <c r="O123" s="10" t="s">
        <v>886</v>
      </c>
      <c r="P123" s="10" t="s">
        <v>887</v>
      </c>
      <c r="Q123" s="10" t="s">
        <v>888</v>
      </c>
      <c r="R123" s="10" t="s">
        <v>889</v>
      </c>
      <c r="S123" s="10" t="s">
        <v>890</v>
      </c>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v>2501</v>
      </c>
      <c r="BI123" s="10"/>
      <c r="BJ123" s="10"/>
      <c r="BK123" s="10"/>
      <c r="BL123" s="10"/>
      <c r="BM123" s="10"/>
      <c r="BN123" s="10"/>
      <c r="BO123" s="10"/>
      <c r="BP123" s="10"/>
      <c r="BQ123" s="10"/>
    </row>
    <row r="124" spans="1:69">
      <c r="A124" s="10">
        <v>3002</v>
      </c>
      <c r="B124" s="10">
        <v>30</v>
      </c>
      <c r="C124" s="12" t="s">
        <v>491</v>
      </c>
      <c r="D124" s="12" t="s">
        <v>248</v>
      </c>
      <c r="E124" s="12" t="s">
        <v>263</v>
      </c>
      <c r="F124" s="10"/>
      <c r="G124" s="15" t="s">
        <v>271</v>
      </c>
      <c r="H124" s="10" t="s">
        <v>879</v>
      </c>
      <c r="I124" s="10" t="s">
        <v>880</v>
      </c>
      <c r="J124" s="10" t="s">
        <v>881</v>
      </c>
      <c r="K124" s="10" t="s">
        <v>882</v>
      </c>
      <c r="L124" s="10" t="s">
        <v>883</v>
      </c>
      <c r="M124" s="10" t="s">
        <v>884</v>
      </c>
      <c r="N124" s="10" t="s">
        <v>885</v>
      </c>
      <c r="O124" s="10" t="s">
        <v>886</v>
      </c>
      <c r="P124" s="10" t="s">
        <v>887</v>
      </c>
      <c r="Q124" s="10" t="s">
        <v>888</v>
      </c>
      <c r="R124" s="10" t="s">
        <v>889</v>
      </c>
      <c r="S124" s="10" t="s">
        <v>890</v>
      </c>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v>2502</v>
      </c>
      <c r="BI124" s="10"/>
      <c r="BJ124" s="10"/>
      <c r="BK124" s="10"/>
      <c r="BL124" s="10"/>
      <c r="BM124" s="10"/>
      <c r="BN124" s="10"/>
      <c r="BO124" s="10"/>
      <c r="BP124" s="10"/>
      <c r="BQ124" s="10"/>
    </row>
    <row r="125" spans="1:69">
      <c r="A125" s="10">
        <v>3003</v>
      </c>
      <c r="B125" s="10">
        <v>30</v>
      </c>
      <c r="C125" s="12" t="s">
        <v>491</v>
      </c>
      <c r="D125" s="12" t="s">
        <v>252</v>
      </c>
      <c r="E125" s="12" t="s">
        <v>261</v>
      </c>
      <c r="F125" s="10"/>
      <c r="G125" s="15" t="s">
        <v>271</v>
      </c>
      <c r="H125" s="10" t="s">
        <v>879</v>
      </c>
      <c r="I125" s="10" t="s">
        <v>880</v>
      </c>
      <c r="J125" s="10" t="s">
        <v>881</v>
      </c>
      <c r="K125" s="10" t="s">
        <v>882</v>
      </c>
      <c r="L125" s="10" t="s">
        <v>883</v>
      </c>
      <c r="M125" s="10" t="s">
        <v>884</v>
      </c>
      <c r="N125" s="10" t="s">
        <v>885</v>
      </c>
      <c r="O125" s="10" t="s">
        <v>886</v>
      </c>
      <c r="P125" s="10" t="s">
        <v>887</v>
      </c>
      <c r="Q125" s="10" t="s">
        <v>888</v>
      </c>
      <c r="R125" s="10" t="s">
        <v>889</v>
      </c>
      <c r="S125" s="10" t="s">
        <v>890</v>
      </c>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v>2503</v>
      </c>
      <c r="BI125" s="10"/>
      <c r="BJ125" s="10"/>
      <c r="BK125" s="10"/>
      <c r="BL125" s="10"/>
      <c r="BM125" s="10"/>
      <c r="BN125" s="10"/>
      <c r="BO125" s="10"/>
      <c r="BP125" s="10"/>
      <c r="BQ125" s="10"/>
    </row>
    <row r="126" spans="1:69">
      <c r="A126" s="10">
        <v>3004</v>
      </c>
      <c r="B126" s="10">
        <v>30</v>
      </c>
      <c r="C126" s="12" t="s">
        <v>491</v>
      </c>
      <c r="D126" s="12" t="s">
        <v>252</v>
      </c>
      <c r="E126" s="12" t="s">
        <v>263</v>
      </c>
      <c r="F126" s="10"/>
      <c r="G126" s="15" t="s">
        <v>271</v>
      </c>
      <c r="H126" s="10" t="s">
        <v>879</v>
      </c>
      <c r="I126" s="10" t="s">
        <v>880</v>
      </c>
      <c r="J126" s="10" t="s">
        <v>881</v>
      </c>
      <c r="K126" s="10" t="s">
        <v>882</v>
      </c>
      <c r="L126" s="10" t="s">
        <v>883</v>
      </c>
      <c r="M126" s="10" t="s">
        <v>884</v>
      </c>
      <c r="N126" s="10" t="s">
        <v>885</v>
      </c>
      <c r="O126" s="10" t="s">
        <v>886</v>
      </c>
      <c r="P126" s="10" t="s">
        <v>887</v>
      </c>
      <c r="Q126" s="10" t="s">
        <v>888</v>
      </c>
      <c r="R126" s="10" t="s">
        <v>889</v>
      </c>
      <c r="S126" s="10" t="s">
        <v>890</v>
      </c>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v>2504</v>
      </c>
      <c r="BI126" s="10"/>
      <c r="BJ126" s="10"/>
      <c r="BK126" s="10"/>
      <c r="BL126" s="10"/>
      <c r="BM126" s="10"/>
      <c r="BN126" s="10"/>
      <c r="BO126" s="10"/>
      <c r="BP126" s="10"/>
      <c r="BQ126" s="10"/>
    </row>
    <row r="127" spans="1:69">
      <c r="A127" s="10">
        <v>3101</v>
      </c>
      <c r="B127" s="10">
        <v>31</v>
      </c>
      <c r="C127" s="10" t="s">
        <v>490</v>
      </c>
      <c r="D127" s="12" t="s">
        <v>248</v>
      </c>
      <c r="E127" s="12" t="s">
        <v>261</v>
      </c>
      <c r="F127" s="10"/>
      <c r="G127" s="15" t="s">
        <v>271</v>
      </c>
      <c r="H127" s="12" t="s">
        <v>495</v>
      </c>
      <c r="I127" s="12" t="s">
        <v>501</v>
      </c>
      <c r="J127" s="12" t="s">
        <v>891</v>
      </c>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v>2401</v>
      </c>
      <c r="BI127" s="10"/>
      <c r="BJ127" s="10"/>
      <c r="BK127" s="10"/>
      <c r="BL127" s="10"/>
      <c r="BM127" s="10"/>
      <c r="BN127" s="10"/>
      <c r="BO127" s="10"/>
      <c r="BP127" s="10"/>
      <c r="BQ127" s="10"/>
    </row>
    <row r="128" spans="1:69">
      <c r="A128" s="10">
        <v>3102</v>
      </c>
      <c r="B128" s="10">
        <v>31</v>
      </c>
      <c r="C128" s="10" t="s">
        <v>490</v>
      </c>
      <c r="D128" s="12" t="s">
        <v>248</v>
      </c>
      <c r="E128" s="12" t="s">
        <v>263</v>
      </c>
      <c r="F128" s="10"/>
      <c r="G128" s="15" t="s">
        <v>271</v>
      </c>
      <c r="H128" s="12" t="s">
        <v>495</v>
      </c>
      <c r="I128" s="12" t="s">
        <v>501</v>
      </c>
      <c r="J128" s="12" t="s">
        <v>891</v>
      </c>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v>2402</v>
      </c>
      <c r="BI128" s="10"/>
      <c r="BJ128" s="10"/>
      <c r="BK128" s="10"/>
      <c r="BL128" s="10"/>
      <c r="BM128" s="10"/>
      <c r="BN128" s="10"/>
      <c r="BO128" s="10"/>
      <c r="BP128" s="10"/>
      <c r="BQ128" s="10"/>
    </row>
    <row r="129" spans="1:69">
      <c r="A129" s="10">
        <v>3103</v>
      </c>
      <c r="B129" s="10">
        <v>31</v>
      </c>
      <c r="C129" s="10" t="s">
        <v>490</v>
      </c>
      <c r="D129" s="12" t="s">
        <v>252</v>
      </c>
      <c r="E129" s="12" t="s">
        <v>261</v>
      </c>
      <c r="F129" s="10"/>
      <c r="G129" s="15" t="s">
        <v>271</v>
      </c>
      <c r="H129" s="12" t="s">
        <v>495</v>
      </c>
      <c r="I129" s="12" t="s">
        <v>501</v>
      </c>
      <c r="J129" s="12" t="s">
        <v>891</v>
      </c>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v>2403</v>
      </c>
      <c r="BI129" s="10"/>
      <c r="BJ129" s="10"/>
      <c r="BK129" s="10"/>
      <c r="BL129" s="10"/>
      <c r="BM129" s="10"/>
      <c r="BN129" s="10"/>
      <c r="BO129" s="10"/>
      <c r="BP129" s="10"/>
      <c r="BQ129" s="10"/>
    </row>
    <row r="130" spans="1:69">
      <c r="A130" s="10">
        <v>3104</v>
      </c>
      <c r="B130" s="10">
        <v>31</v>
      </c>
      <c r="C130" s="10" t="s">
        <v>490</v>
      </c>
      <c r="D130" s="12" t="s">
        <v>252</v>
      </c>
      <c r="E130" s="12" t="s">
        <v>263</v>
      </c>
      <c r="F130" s="10"/>
      <c r="G130" s="15" t="s">
        <v>271</v>
      </c>
      <c r="H130" s="12" t="s">
        <v>495</v>
      </c>
      <c r="I130" s="12" t="s">
        <v>501</v>
      </c>
      <c r="J130" s="12" t="s">
        <v>891</v>
      </c>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v>2404</v>
      </c>
      <c r="BI130" s="10"/>
      <c r="BJ130" s="10"/>
      <c r="BK130" s="10"/>
      <c r="BL130" s="10"/>
      <c r="BM130" s="10"/>
      <c r="BN130" s="10"/>
      <c r="BO130" s="10"/>
      <c r="BP130" s="10"/>
      <c r="BQ130" s="10"/>
    </row>
    <row r="131" spans="1:69">
      <c r="A131" s="10">
        <v>3201</v>
      </c>
      <c r="B131" s="10">
        <v>32</v>
      </c>
      <c r="C131" s="10" t="s">
        <v>892</v>
      </c>
      <c r="D131" s="12" t="s">
        <v>248</v>
      </c>
      <c r="E131" s="12" t="s">
        <v>261</v>
      </c>
      <c r="F131" s="10"/>
      <c r="G131" s="15" t="s">
        <v>271</v>
      </c>
      <c r="H131" s="12" t="s">
        <v>506</v>
      </c>
      <c r="I131" s="12" t="s">
        <v>893</v>
      </c>
      <c r="J131" s="12" t="s">
        <v>894</v>
      </c>
      <c r="K131" s="12"/>
      <c r="L131" s="12"/>
      <c r="M131" s="12"/>
      <c r="N131" s="12"/>
      <c r="O131" s="12"/>
      <c r="P131" s="12"/>
      <c r="Q131" s="12"/>
      <c r="R131" s="12"/>
      <c r="S131" s="12"/>
      <c r="T131" s="12"/>
      <c r="U131" s="12"/>
      <c r="V131" s="12"/>
      <c r="W131" s="12"/>
      <c r="X131" s="12"/>
      <c r="Y131" s="12"/>
      <c r="Z131" s="12"/>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v>2305</v>
      </c>
      <c r="BI131" s="10"/>
      <c r="BJ131" s="10"/>
      <c r="BK131" s="10"/>
      <c r="BL131" s="10"/>
      <c r="BM131" s="10"/>
      <c r="BN131" s="10"/>
      <c r="BO131" s="10"/>
      <c r="BP131" s="10"/>
      <c r="BQ131" s="10"/>
    </row>
    <row r="132" spans="1:69">
      <c r="A132" s="10">
        <v>3202</v>
      </c>
      <c r="B132" s="10">
        <v>32</v>
      </c>
      <c r="C132" s="10" t="s">
        <v>892</v>
      </c>
      <c r="D132" s="12" t="s">
        <v>248</v>
      </c>
      <c r="E132" s="12" t="s">
        <v>263</v>
      </c>
      <c r="F132" s="10"/>
      <c r="G132" s="15" t="s">
        <v>271</v>
      </c>
      <c r="H132" s="12" t="s">
        <v>506</v>
      </c>
      <c r="I132" s="12" t="s">
        <v>893</v>
      </c>
      <c r="J132" s="12" t="s">
        <v>894</v>
      </c>
      <c r="K132" s="12"/>
      <c r="L132" s="12"/>
      <c r="M132" s="12"/>
      <c r="N132" s="12"/>
      <c r="O132" s="12"/>
      <c r="P132" s="12"/>
      <c r="Q132" s="12"/>
      <c r="R132" s="12"/>
      <c r="S132" s="12"/>
      <c r="T132" s="12"/>
      <c r="U132" s="12"/>
      <c r="V132" s="12"/>
      <c r="W132" s="12"/>
      <c r="X132" s="12"/>
      <c r="Y132" s="12"/>
      <c r="Z132" s="12"/>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v>2306</v>
      </c>
      <c r="BI132" s="10"/>
      <c r="BJ132" s="10"/>
      <c r="BK132" s="10"/>
      <c r="BL132" s="10"/>
      <c r="BM132" s="10"/>
      <c r="BN132" s="10"/>
      <c r="BO132" s="10"/>
      <c r="BP132" s="10"/>
      <c r="BQ132" s="10"/>
    </row>
    <row r="133" spans="1:69">
      <c r="A133" s="10">
        <v>3203</v>
      </c>
      <c r="B133" s="10">
        <v>32</v>
      </c>
      <c r="C133" s="10" t="s">
        <v>892</v>
      </c>
      <c r="D133" s="12" t="s">
        <v>252</v>
      </c>
      <c r="E133" s="12" t="s">
        <v>261</v>
      </c>
      <c r="F133" s="10"/>
      <c r="G133" s="15" t="s">
        <v>271</v>
      </c>
      <c r="H133" s="12" t="s">
        <v>506</v>
      </c>
      <c r="I133" s="12" t="s">
        <v>893</v>
      </c>
      <c r="J133" s="12" t="s">
        <v>894</v>
      </c>
      <c r="K133" s="12"/>
      <c r="L133" s="12"/>
      <c r="M133" s="12"/>
      <c r="N133" s="12"/>
      <c r="O133" s="12"/>
      <c r="P133" s="12"/>
      <c r="Q133" s="12"/>
      <c r="R133" s="12"/>
      <c r="S133" s="12"/>
      <c r="T133" s="12"/>
      <c r="U133" s="12"/>
      <c r="V133" s="12"/>
      <c r="W133" s="12"/>
      <c r="X133" s="12"/>
      <c r="Y133" s="12"/>
      <c r="Z133" s="12"/>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v>2307</v>
      </c>
      <c r="BI133" s="10"/>
      <c r="BJ133" s="10"/>
      <c r="BK133" s="10"/>
      <c r="BL133" s="10"/>
      <c r="BM133" s="10"/>
      <c r="BN133" s="10"/>
      <c r="BO133" s="10"/>
      <c r="BP133" s="10"/>
      <c r="BQ133" s="10"/>
    </row>
    <row r="134" spans="1:69">
      <c r="A134" s="10">
        <v>3204</v>
      </c>
      <c r="B134" s="10">
        <v>32</v>
      </c>
      <c r="C134" s="10" t="s">
        <v>892</v>
      </c>
      <c r="D134" s="12" t="s">
        <v>252</v>
      </c>
      <c r="E134" s="12" t="s">
        <v>263</v>
      </c>
      <c r="F134" s="10"/>
      <c r="G134" s="15" t="s">
        <v>271</v>
      </c>
      <c r="H134" s="12" t="s">
        <v>506</v>
      </c>
      <c r="I134" s="12" t="s">
        <v>893</v>
      </c>
      <c r="J134" s="12" t="s">
        <v>894</v>
      </c>
      <c r="K134" s="12"/>
      <c r="L134" s="12"/>
      <c r="M134" s="12"/>
      <c r="N134" s="12"/>
      <c r="O134" s="12"/>
      <c r="P134" s="12"/>
      <c r="Q134" s="12"/>
      <c r="R134" s="12"/>
      <c r="S134" s="12"/>
      <c r="T134" s="12"/>
      <c r="U134" s="12"/>
      <c r="V134" s="12"/>
      <c r="W134" s="12"/>
      <c r="X134" s="12"/>
      <c r="Y134" s="12"/>
      <c r="Z134" s="12"/>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v>2308</v>
      </c>
      <c r="BI134" s="10"/>
      <c r="BJ134" s="10"/>
      <c r="BK134" s="10"/>
      <c r="BL134" s="10"/>
      <c r="BM134" s="10"/>
      <c r="BN134" s="10"/>
      <c r="BO134" s="10"/>
      <c r="BP134" s="10"/>
      <c r="BQ134" s="10"/>
    </row>
    <row r="135" spans="1:69">
      <c r="A135" s="10">
        <v>3205</v>
      </c>
      <c r="B135" s="10">
        <v>32</v>
      </c>
      <c r="C135" s="10" t="s">
        <v>895</v>
      </c>
      <c r="D135" s="12" t="s">
        <v>248</v>
      </c>
      <c r="E135" s="12" t="s">
        <v>261</v>
      </c>
      <c r="F135" s="10"/>
      <c r="G135" s="15" t="s">
        <v>271</v>
      </c>
      <c r="H135" s="12" t="s">
        <v>896</v>
      </c>
      <c r="I135" s="12" t="s">
        <v>897</v>
      </c>
      <c r="J135" s="12" t="s">
        <v>898</v>
      </c>
      <c r="K135" s="12"/>
      <c r="L135" s="12"/>
      <c r="M135" s="12"/>
      <c r="N135" s="12"/>
      <c r="O135" s="12"/>
      <c r="P135" s="12"/>
      <c r="Q135" s="12"/>
      <c r="R135" s="12"/>
      <c r="S135" s="12"/>
      <c r="T135" s="12"/>
      <c r="U135" s="12"/>
      <c r="V135" s="12"/>
      <c r="W135" s="12"/>
      <c r="X135" s="12"/>
      <c r="Y135" s="12"/>
      <c r="Z135" s="12"/>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v>2301</v>
      </c>
      <c r="BI135" s="10"/>
      <c r="BJ135" s="10"/>
      <c r="BK135" s="10"/>
      <c r="BL135" s="10"/>
      <c r="BM135" s="10"/>
      <c r="BN135" s="10"/>
      <c r="BO135" s="10"/>
      <c r="BP135" s="10"/>
      <c r="BQ135" s="10"/>
    </row>
    <row r="136" spans="1:69">
      <c r="A136" s="10">
        <v>3206</v>
      </c>
      <c r="B136" s="10">
        <v>32</v>
      </c>
      <c r="C136" s="10" t="s">
        <v>895</v>
      </c>
      <c r="D136" s="12" t="s">
        <v>248</v>
      </c>
      <c r="E136" s="12" t="s">
        <v>263</v>
      </c>
      <c r="F136" s="10"/>
      <c r="G136" s="15" t="s">
        <v>271</v>
      </c>
      <c r="H136" s="12" t="s">
        <v>896</v>
      </c>
      <c r="I136" s="12" t="s">
        <v>897</v>
      </c>
      <c r="J136" s="12" t="s">
        <v>898</v>
      </c>
      <c r="K136" s="12"/>
      <c r="L136" s="12"/>
      <c r="M136" s="12"/>
      <c r="N136" s="12"/>
      <c r="O136" s="12"/>
      <c r="P136" s="12"/>
      <c r="Q136" s="12"/>
      <c r="R136" s="12"/>
      <c r="S136" s="12"/>
      <c r="T136" s="12"/>
      <c r="U136" s="12"/>
      <c r="V136" s="12"/>
      <c r="W136" s="12"/>
      <c r="X136" s="12"/>
      <c r="Y136" s="12"/>
      <c r="Z136" s="12"/>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v>2302</v>
      </c>
      <c r="BI136" s="10"/>
      <c r="BJ136" s="10"/>
      <c r="BK136" s="10"/>
      <c r="BL136" s="10"/>
      <c r="BM136" s="10"/>
      <c r="BN136" s="10"/>
      <c r="BO136" s="10"/>
      <c r="BP136" s="10"/>
      <c r="BQ136" s="10"/>
    </row>
    <row r="137" spans="1:69">
      <c r="A137" s="10">
        <v>3207</v>
      </c>
      <c r="B137" s="10">
        <v>32</v>
      </c>
      <c r="C137" s="10" t="s">
        <v>895</v>
      </c>
      <c r="D137" s="12" t="s">
        <v>252</v>
      </c>
      <c r="E137" s="12" t="s">
        <v>261</v>
      </c>
      <c r="F137" s="10"/>
      <c r="G137" s="15" t="s">
        <v>271</v>
      </c>
      <c r="H137" s="12" t="s">
        <v>896</v>
      </c>
      <c r="I137" s="12" t="s">
        <v>897</v>
      </c>
      <c r="J137" s="12" t="s">
        <v>898</v>
      </c>
      <c r="K137" s="12"/>
      <c r="L137" s="12"/>
      <c r="M137" s="12"/>
      <c r="N137" s="12"/>
      <c r="O137" s="12"/>
      <c r="P137" s="12"/>
      <c r="Q137" s="12"/>
      <c r="R137" s="12"/>
      <c r="S137" s="12"/>
      <c r="T137" s="12"/>
      <c r="U137" s="12"/>
      <c r="V137" s="12"/>
      <c r="W137" s="12"/>
      <c r="X137" s="12"/>
      <c r="Y137" s="12"/>
      <c r="Z137" s="12"/>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v>2303</v>
      </c>
      <c r="BI137" s="10"/>
      <c r="BJ137" s="10"/>
      <c r="BK137" s="10"/>
      <c r="BL137" s="10"/>
      <c r="BM137" s="10"/>
      <c r="BN137" s="10"/>
      <c r="BO137" s="10"/>
      <c r="BP137" s="10"/>
      <c r="BQ137" s="10"/>
    </row>
    <row r="138" spans="1:69">
      <c r="A138" s="10">
        <v>3208</v>
      </c>
      <c r="B138" s="10">
        <v>32</v>
      </c>
      <c r="C138" s="10" t="s">
        <v>895</v>
      </c>
      <c r="D138" s="12" t="s">
        <v>252</v>
      </c>
      <c r="E138" s="12" t="s">
        <v>263</v>
      </c>
      <c r="F138" s="10"/>
      <c r="G138" s="15" t="s">
        <v>271</v>
      </c>
      <c r="H138" s="12" t="s">
        <v>896</v>
      </c>
      <c r="I138" s="12" t="s">
        <v>897</v>
      </c>
      <c r="J138" s="12" t="s">
        <v>898</v>
      </c>
      <c r="K138" s="12"/>
      <c r="L138" s="12"/>
      <c r="M138" s="12"/>
      <c r="N138" s="12"/>
      <c r="O138" s="12"/>
      <c r="P138" s="12"/>
      <c r="Q138" s="12"/>
      <c r="R138" s="12"/>
      <c r="S138" s="12"/>
      <c r="T138" s="12"/>
      <c r="U138" s="12"/>
      <c r="V138" s="12"/>
      <c r="W138" s="12"/>
      <c r="X138" s="12"/>
      <c r="Y138" s="12"/>
      <c r="Z138" s="12"/>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v>2304</v>
      </c>
      <c r="BI138" s="10"/>
      <c r="BJ138" s="10"/>
      <c r="BK138" s="10"/>
      <c r="BL138" s="10"/>
      <c r="BM138" s="10"/>
      <c r="BN138" s="10"/>
      <c r="BO138" s="10"/>
      <c r="BP138" s="10"/>
      <c r="BQ138" s="10"/>
    </row>
    <row r="139" spans="1:69">
      <c r="A139" s="10">
        <v>3301</v>
      </c>
      <c r="B139" s="10">
        <v>33</v>
      </c>
      <c r="C139" s="11" t="s">
        <v>489</v>
      </c>
      <c r="D139" s="12" t="s">
        <v>248</v>
      </c>
      <c r="E139" s="12" t="s">
        <v>261</v>
      </c>
      <c r="F139" s="12" t="s">
        <v>899</v>
      </c>
      <c r="G139" s="15" t="s">
        <v>271</v>
      </c>
      <c r="H139" s="12" t="s">
        <v>492</v>
      </c>
      <c r="I139" s="12" t="s">
        <v>497</v>
      </c>
      <c r="J139" s="12" t="s">
        <v>900</v>
      </c>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v>2201</v>
      </c>
      <c r="BI139" s="10"/>
      <c r="BJ139" s="10"/>
      <c r="BK139" s="10"/>
      <c r="BL139" s="10"/>
      <c r="BM139" s="10"/>
      <c r="BN139" s="10"/>
      <c r="BO139" s="10"/>
      <c r="BP139" s="10"/>
      <c r="BQ139" s="10"/>
    </row>
    <row r="140" spans="1:69">
      <c r="A140" s="10">
        <v>3302</v>
      </c>
      <c r="B140" s="10">
        <v>33</v>
      </c>
      <c r="C140" s="11" t="s">
        <v>489</v>
      </c>
      <c r="D140" s="12" t="s">
        <v>248</v>
      </c>
      <c r="E140" s="12" t="s">
        <v>263</v>
      </c>
      <c r="F140" s="12" t="s">
        <v>899</v>
      </c>
      <c r="G140" s="15" t="s">
        <v>271</v>
      </c>
      <c r="H140" s="12" t="s">
        <v>492</v>
      </c>
      <c r="I140" s="12" t="s">
        <v>497</v>
      </c>
      <c r="J140" s="12" t="s">
        <v>900</v>
      </c>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v>2202</v>
      </c>
      <c r="BI140" s="10"/>
      <c r="BJ140" s="10"/>
      <c r="BK140" s="10"/>
      <c r="BL140" s="10"/>
      <c r="BM140" s="10"/>
      <c r="BN140" s="10"/>
      <c r="BO140" s="10"/>
      <c r="BP140" s="10"/>
      <c r="BQ140" s="10"/>
    </row>
    <row r="141" spans="1:69">
      <c r="A141" s="10">
        <v>3303</v>
      </c>
      <c r="B141" s="10">
        <v>33</v>
      </c>
      <c r="C141" s="11" t="s">
        <v>489</v>
      </c>
      <c r="D141" s="12" t="s">
        <v>252</v>
      </c>
      <c r="E141" s="12" t="s">
        <v>261</v>
      </c>
      <c r="F141" s="12" t="s">
        <v>899</v>
      </c>
      <c r="G141" s="15" t="s">
        <v>271</v>
      </c>
      <c r="H141" s="12" t="s">
        <v>492</v>
      </c>
      <c r="I141" s="12" t="s">
        <v>497</v>
      </c>
      <c r="J141" s="12" t="s">
        <v>900</v>
      </c>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v>2203</v>
      </c>
      <c r="BI141" s="10"/>
      <c r="BJ141" s="10"/>
      <c r="BK141" s="10"/>
      <c r="BL141" s="10"/>
      <c r="BM141" s="10"/>
      <c r="BN141" s="10"/>
      <c r="BO141" s="10"/>
      <c r="BP141" s="10"/>
      <c r="BQ141" s="10"/>
    </row>
    <row r="142" spans="1:69">
      <c r="A142" s="10">
        <v>3304</v>
      </c>
      <c r="B142" s="10">
        <v>33</v>
      </c>
      <c r="C142" s="11" t="s">
        <v>489</v>
      </c>
      <c r="D142" s="12" t="s">
        <v>252</v>
      </c>
      <c r="E142" s="12" t="s">
        <v>263</v>
      </c>
      <c r="F142" s="12" t="s">
        <v>899</v>
      </c>
      <c r="G142" s="15" t="s">
        <v>271</v>
      </c>
      <c r="H142" s="12" t="s">
        <v>492</v>
      </c>
      <c r="I142" s="12" t="s">
        <v>497</v>
      </c>
      <c r="J142" s="12" t="s">
        <v>900</v>
      </c>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v>2204</v>
      </c>
      <c r="BI142" s="10"/>
      <c r="BJ142" s="10"/>
      <c r="BK142" s="10"/>
      <c r="BL142" s="10"/>
      <c r="BM142" s="10"/>
      <c r="BN142" s="10"/>
      <c r="BO142" s="10"/>
      <c r="BP142" s="10"/>
      <c r="BQ142" s="10"/>
    </row>
    <row r="143" spans="1:69">
      <c r="A143" s="10">
        <v>3401</v>
      </c>
      <c r="B143" s="10">
        <v>34</v>
      </c>
      <c r="C143" s="10" t="s">
        <v>901</v>
      </c>
      <c r="D143" s="12" t="s">
        <v>248</v>
      </c>
      <c r="E143" s="12" t="s">
        <v>261</v>
      </c>
      <c r="F143" s="10"/>
      <c r="G143" s="15" t="s">
        <v>274</v>
      </c>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v>2101</v>
      </c>
      <c r="BI143" s="10"/>
      <c r="BJ143" s="10"/>
      <c r="BK143" s="10"/>
      <c r="BL143" s="10"/>
      <c r="BM143" s="10"/>
      <c r="BN143" s="10"/>
      <c r="BO143" s="10"/>
      <c r="BP143" s="10"/>
      <c r="BQ143" s="10"/>
    </row>
    <row r="144" spans="1:69">
      <c r="A144" s="10">
        <v>3402</v>
      </c>
      <c r="B144" s="10">
        <v>34</v>
      </c>
      <c r="C144" s="10" t="s">
        <v>901</v>
      </c>
      <c r="D144" s="12" t="s">
        <v>248</v>
      </c>
      <c r="E144" s="12" t="s">
        <v>263</v>
      </c>
      <c r="F144" s="10"/>
      <c r="G144" s="15" t="s">
        <v>274</v>
      </c>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v>2102</v>
      </c>
      <c r="BI144" s="10"/>
      <c r="BJ144" s="10"/>
      <c r="BK144" s="10"/>
      <c r="BL144" s="10"/>
      <c r="BM144" s="10"/>
      <c r="BN144" s="10"/>
      <c r="BO144" s="10"/>
      <c r="BP144" s="10"/>
      <c r="BQ144" s="10"/>
    </row>
    <row r="145" spans="1:69">
      <c r="A145" s="10">
        <v>3403</v>
      </c>
      <c r="B145" s="10">
        <v>34</v>
      </c>
      <c r="C145" s="10" t="s">
        <v>901</v>
      </c>
      <c r="D145" s="12" t="s">
        <v>252</v>
      </c>
      <c r="E145" s="12" t="s">
        <v>261</v>
      </c>
      <c r="F145" s="10"/>
      <c r="G145" s="15" t="s">
        <v>274</v>
      </c>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v>2103</v>
      </c>
      <c r="BI145" s="10"/>
      <c r="BJ145" s="10"/>
      <c r="BK145" s="10"/>
      <c r="BL145" s="10"/>
      <c r="BM145" s="10"/>
      <c r="BN145" s="10"/>
      <c r="BO145" s="10"/>
      <c r="BP145" s="10"/>
      <c r="BQ145" s="10"/>
    </row>
    <row r="146" spans="1:69">
      <c r="A146" s="10">
        <v>3404</v>
      </c>
      <c r="B146" s="10">
        <v>34</v>
      </c>
      <c r="C146" s="10" t="s">
        <v>901</v>
      </c>
      <c r="D146" s="12" t="s">
        <v>252</v>
      </c>
      <c r="E146" s="12" t="s">
        <v>263</v>
      </c>
      <c r="F146" s="10"/>
      <c r="G146" s="15" t="s">
        <v>274</v>
      </c>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v>2104</v>
      </c>
      <c r="BI146" s="10"/>
      <c r="BJ146" s="10"/>
      <c r="BK146" s="10"/>
      <c r="BL146" s="10"/>
      <c r="BM146" s="10"/>
      <c r="BN146" s="10"/>
      <c r="BO146" s="10"/>
      <c r="BP146" s="10"/>
      <c r="BQ146" s="10"/>
    </row>
    <row r="147" spans="1:69">
      <c r="A147" s="10">
        <v>3501</v>
      </c>
      <c r="B147" s="10">
        <v>35</v>
      </c>
      <c r="C147" s="10" t="s">
        <v>902</v>
      </c>
      <c r="D147" s="12" t="s">
        <v>248</v>
      </c>
      <c r="E147" s="12" t="s">
        <v>261</v>
      </c>
      <c r="F147" s="10"/>
      <c r="G147" s="15" t="s">
        <v>268</v>
      </c>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v>2505</v>
      </c>
      <c r="BI147" s="10"/>
      <c r="BJ147" s="10"/>
      <c r="BK147" s="10"/>
      <c r="BL147" s="10"/>
      <c r="BM147" s="10"/>
      <c r="BN147" s="10"/>
      <c r="BO147" s="10"/>
      <c r="BP147" s="10"/>
      <c r="BQ147" s="10"/>
    </row>
    <row r="148" spans="1:69">
      <c r="A148" s="10">
        <v>3502</v>
      </c>
      <c r="B148" s="10">
        <v>35</v>
      </c>
      <c r="C148" s="10" t="s">
        <v>902</v>
      </c>
      <c r="D148" s="12" t="s">
        <v>248</v>
      </c>
      <c r="E148" s="12" t="s">
        <v>263</v>
      </c>
      <c r="F148" s="10"/>
      <c r="G148" s="15" t="s">
        <v>268</v>
      </c>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v>2506</v>
      </c>
      <c r="BI148" s="10"/>
      <c r="BJ148" s="10"/>
      <c r="BK148" s="10"/>
      <c r="BL148" s="10"/>
      <c r="BM148" s="10"/>
      <c r="BN148" s="10"/>
      <c r="BO148" s="10"/>
      <c r="BP148" s="10"/>
      <c r="BQ148" s="10"/>
    </row>
    <row r="149" spans="1:69">
      <c r="A149" s="10">
        <v>3503</v>
      </c>
      <c r="B149" s="10">
        <v>35</v>
      </c>
      <c r="C149" s="10" t="s">
        <v>902</v>
      </c>
      <c r="D149" s="12" t="s">
        <v>252</v>
      </c>
      <c r="E149" s="12" t="s">
        <v>261</v>
      </c>
      <c r="F149" s="10"/>
      <c r="G149" s="15" t="s">
        <v>268</v>
      </c>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v>2507</v>
      </c>
      <c r="BI149" s="10"/>
      <c r="BJ149" s="10"/>
      <c r="BK149" s="10"/>
      <c r="BL149" s="10"/>
      <c r="BM149" s="10"/>
      <c r="BN149" s="10"/>
      <c r="BO149" s="10"/>
      <c r="BP149" s="10"/>
      <c r="BQ149" s="10"/>
    </row>
    <row r="150" spans="1:69">
      <c r="A150" s="10">
        <v>3504</v>
      </c>
      <c r="B150" s="10">
        <v>35</v>
      </c>
      <c r="C150" s="10" t="s">
        <v>902</v>
      </c>
      <c r="D150" s="12" t="s">
        <v>252</v>
      </c>
      <c r="E150" s="12" t="s">
        <v>263</v>
      </c>
      <c r="F150" s="10"/>
      <c r="G150" s="15" t="s">
        <v>268</v>
      </c>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v>2508</v>
      </c>
      <c r="BI150" s="10"/>
      <c r="BJ150" s="10"/>
      <c r="BK150" s="10"/>
      <c r="BL150" s="10"/>
      <c r="BM150" s="10"/>
      <c r="BN150" s="10"/>
      <c r="BO150" s="10"/>
      <c r="BP150" s="10"/>
      <c r="BQ150" s="10"/>
    </row>
    <row r="151" spans="1:69">
      <c r="A151" s="10">
        <v>3601</v>
      </c>
      <c r="B151" s="10">
        <v>36</v>
      </c>
      <c r="C151" s="10" t="s">
        <v>502</v>
      </c>
      <c r="D151" s="12" t="s">
        <v>248</v>
      </c>
      <c r="E151" s="12" t="s">
        <v>261</v>
      </c>
      <c r="F151" s="10"/>
      <c r="G151" s="15" t="s">
        <v>271</v>
      </c>
      <c r="H151" s="12" t="s">
        <v>903</v>
      </c>
      <c r="I151" s="12" t="s">
        <v>904</v>
      </c>
      <c r="J151" s="12"/>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v>2505</v>
      </c>
      <c r="BI151" s="10"/>
      <c r="BJ151" s="10"/>
      <c r="BK151" s="10"/>
      <c r="BL151" s="10"/>
      <c r="BM151" s="10"/>
      <c r="BN151" s="10"/>
      <c r="BO151" s="10"/>
      <c r="BP151" s="10"/>
      <c r="BQ151" s="10"/>
    </row>
    <row r="152" spans="1:69">
      <c r="A152" s="10">
        <v>3602</v>
      </c>
      <c r="B152" s="10">
        <v>36</v>
      </c>
      <c r="C152" s="10" t="s">
        <v>502</v>
      </c>
      <c r="D152" s="12" t="s">
        <v>248</v>
      </c>
      <c r="E152" s="12" t="s">
        <v>263</v>
      </c>
      <c r="F152" s="10"/>
      <c r="G152" s="15" t="s">
        <v>271</v>
      </c>
      <c r="H152" s="12" t="s">
        <v>903</v>
      </c>
      <c r="I152" s="12" t="s">
        <v>904</v>
      </c>
      <c r="J152" s="12"/>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v>2506</v>
      </c>
      <c r="BI152" s="10"/>
      <c r="BJ152" s="10"/>
      <c r="BK152" s="10"/>
      <c r="BL152" s="10"/>
      <c r="BM152" s="10"/>
      <c r="BN152" s="10"/>
      <c r="BO152" s="10"/>
      <c r="BP152" s="10"/>
      <c r="BQ152" s="10"/>
    </row>
    <row r="153" spans="1:69">
      <c r="A153" s="10">
        <v>3603</v>
      </c>
      <c r="B153" s="10">
        <v>36</v>
      </c>
      <c r="C153" s="10" t="s">
        <v>502</v>
      </c>
      <c r="D153" s="12" t="s">
        <v>252</v>
      </c>
      <c r="E153" s="12" t="s">
        <v>261</v>
      </c>
      <c r="F153" s="10"/>
      <c r="G153" s="15" t="s">
        <v>271</v>
      </c>
      <c r="H153" s="12" t="s">
        <v>903</v>
      </c>
      <c r="I153" s="12" t="s">
        <v>904</v>
      </c>
      <c r="J153" s="12"/>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v>2507</v>
      </c>
      <c r="BI153" s="10"/>
      <c r="BJ153" s="10"/>
      <c r="BK153" s="10"/>
      <c r="BL153" s="10"/>
      <c r="BM153" s="10"/>
      <c r="BN153" s="10"/>
      <c r="BO153" s="10"/>
      <c r="BP153" s="10"/>
      <c r="BQ153" s="10"/>
    </row>
    <row r="154" spans="1:69">
      <c r="A154" s="10">
        <v>3604</v>
      </c>
      <c r="B154" s="10">
        <v>36</v>
      </c>
      <c r="C154" s="10" t="s">
        <v>502</v>
      </c>
      <c r="D154" s="12" t="s">
        <v>252</v>
      </c>
      <c r="E154" s="12" t="s">
        <v>263</v>
      </c>
      <c r="F154" s="10"/>
      <c r="G154" s="15" t="s">
        <v>271</v>
      </c>
      <c r="H154" s="12" t="s">
        <v>903</v>
      </c>
      <c r="I154" s="12" t="s">
        <v>904</v>
      </c>
      <c r="J154" s="12"/>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v>2508</v>
      </c>
      <c r="BI154" s="10"/>
      <c r="BJ154" s="10"/>
      <c r="BK154" s="10"/>
      <c r="BL154" s="10"/>
      <c r="BM154" s="10"/>
      <c r="BN154" s="10"/>
      <c r="BO154" s="10"/>
      <c r="BP154" s="10"/>
      <c r="BQ154" s="10"/>
    </row>
    <row r="155" spans="1:69">
      <c r="A155" s="10">
        <v>3701</v>
      </c>
      <c r="B155" s="10">
        <v>37</v>
      </c>
      <c r="C155" s="10" t="s">
        <v>487</v>
      </c>
      <c r="D155" s="12" t="s">
        <v>248</v>
      </c>
      <c r="E155" s="12" t="s">
        <v>261</v>
      </c>
      <c r="F155" s="10"/>
      <c r="G155" s="15" t="s">
        <v>271</v>
      </c>
      <c r="H155" s="12" t="s">
        <v>905</v>
      </c>
      <c r="I155" s="12" t="s">
        <v>906</v>
      </c>
      <c r="J155" s="12" t="s">
        <v>907</v>
      </c>
      <c r="K155" s="12"/>
      <c r="L155" s="12"/>
      <c r="M155" s="12"/>
      <c r="N155" s="12"/>
      <c r="O155" s="12"/>
      <c r="P155" s="12"/>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v>1501</v>
      </c>
      <c r="BI155" s="10"/>
      <c r="BJ155" s="10"/>
      <c r="BK155" s="10"/>
      <c r="BL155" s="10"/>
      <c r="BM155" s="10"/>
      <c r="BN155" s="10"/>
      <c r="BO155" s="10"/>
      <c r="BP155" s="10"/>
      <c r="BQ155" s="10"/>
    </row>
    <row r="156" spans="1:69">
      <c r="A156" s="10">
        <v>3702</v>
      </c>
      <c r="B156" s="10">
        <v>37</v>
      </c>
      <c r="C156" s="10" t="s">
        <v>487</v>
      </c>
      <c r="D156" s="12" t="s">
        <v>248</v>
      </c>
      <c r="E156" s="12" t="s">
        <v>263</v>
      </c>
      <c r="F156" s="10"/>
      <c r="G156" s="15" t="s">
        <v>271</v>
      </c>
      <c r="H156" s="12" t="s">
        <v>905</v>
      </c>
      <c r="I156" s="12" t="s">
        <v>906</v>
      </c>
      <c r="J156" s="12" t="s">
        <v>907</v>
      </c>
      <c r="K156" s="12"/>
      <c r="L156" s="12"/>
      <c r="M156" s="12"/>
      <c r="N156" s="12"/>
      <c r="O156" s="12"/>
      <c r="P156" s="12"/>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v>1502</v>
      </c>
      <c r="BI156" s="10"/>
      <c r="BJ156" s="10"/>
      <c r="BK156" s="10"/>
      <c r="BL156" s="10"/>
      <c r="BM156" s="10"/>
      <c r="BN156" s="10"/>
      <c r="BO156" s="10"/>
      <c r="BP156" s="10"/>
      <c r="BQ156" s="10"/>
    </row>
    <row r="157" spans="1:69">
      <c r="A157" s="10">
        <v>3703</v>
      </c>
      <c r="B157" s="10">
        <v>37</v>
      </c>
      <c r="C157" s="10" t="s">
        <v>487</v>
      </c>
      <c r="D157" s="12" t="s">
        <v>252</v>
      </c>
      <c r="E157" s="12" t="s">
        <v>261</v>
      </c>
      <c r="F157" s="10"/>
      <c r="G157" s="15" t="s">
        <v>271</v>
      </c>
      <c r="H157" s="12" t="s">
        <v>905</v>
      </c>
      <c r="I157" s="12" t="s">
        <v>906</v>
      </c>
      <c r="J157" s="12" t="s">
        <v>907</v>
      </c>
      <c r="K157" s="12"/>
      <c r="L157" s="12"/>
      <c r="M157" s="12"/>
      <c r="N157" s="12"/>
      <c r="O157" s="12"/>
      <c r="P157" s="12"/>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v>1503</v>
      </c>
      <c r="BI157" s="10"/>
      <c r="BJ157" s="10"/>
      <c r="BK157" s="10"/>
      <c r="BL157" s="10"/>
      <c r="BM157" s="10"/>
      <c r="BN157" s="10"/>
      <c r="BO157" s="10"/>
      <c r="BP157" s="10"/>
      <c r="BQ157" s="10"/>
    </row>
    <row r="158" spans="1:69">
      <c r="A158" s="10">
        <v>3704</v>
      </c>
      <c r="B158" s="10">
        <v>37</v>
      </c>
      <c r="C158" s="10" t="s">
        <v>487</v>
      </c>
      <c r="D158" s="12" t="s">
        <v>252</v>
      </c>
      <c r="E158" s="12" t="s">
        <v>263</v>
      </c>
      <c r="F158" s="10"/>
      <c r="G158" s="15" t="s">
        <v>271</v>
      </c>
      <c r="H158" s="12" t="s">
        <v>905</v>
      </c>
      <c r="I158" s="12" t="s">
        <v>906</v>
      </c>
      <c r="J158" s="12" t="s">
        <v>907</v>
      </c>
      <c r="K158" s="12"/>
      <c r="L158" s="12"/>
      <c r="M158" s="12"/>
      <c r="N158" s="12"/>
      <c r="O158" s="12"/>
      <c r="P158" s="12"/>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v>1504</v>
      </c>
      <c r="BI158" s="10"/>
      <c r="BJ158" s="10"/>
      <c r="BK158" s="10"/>
      <c r="BL158" s="10"/>
      <c r="BM158" s="10"/>
      <c r="BN158" s="10"/>
      <c r="BO158" s="10"/>
      <c r="BP158" s="10"/>
      <c r="BQ158" s="10"/>
    </row>
    <row r="159" spans="1:69">
      <c r="A159" s="10">
        <v>3801</v>
      </c>
      <c r="B159" s="10">
        <v>38</v>
      </c>
      <c r="C159" s="10" t="s">
        <v>908</v>
      </c>
      <c r="D159" s="12" t="s">
        <v>248</v>
      </c>
      <c r="E159" s="12" t="s">
        <v>261</v>
      </c>
      <c r="F159" s="10" t="s">
        <v>909</v>
      </c>
      <c r="G159" s="15" t="s">
        <v>274</v>
      </c>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v>2501</v>
      </c>
      <c r="BI159" s="10">
        <v>2505</v>
      </c>
      <c r="BJ159" s="10"/>
      <c r="BK159" s="10"/>
      <c r="BL159" s="10"/>
      <c r="BM159" s="10"/>
      <c r="BN159" s="10"/>
      <c r="BO159" s="10"/>
      <c r="BP159" s="10"/>
      <c r="BQ159" s="10"/>
    </row>
    <row r="160" spans="1:69">
      <c r="A160" s="10">
        <v>3802</v>
      </c>
      <c r="B160" s="10">
        <v>38</v>
      </c>
      <c r="C160" s="10" t="s">
        <v>908</v>
      </c>
      <c r="D160" s="12" t="s">
        <v>248</v>
      </c>
      <c r="E160" s="12" t="s">
        <v>263</v>
      </c>
      <c r="F160" s="10" t="s">
        <v>909</v>
      </c>
      <c r="G160" s="15" t="s">
        <v>274</v>
      </c>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v>2502</v>
      </c>
      <c r="BI160" s="10">
        <v>2506</v>
      </c>
      <c r="BJ160" s="10"/>
      <c r="BK160" s="10"/>
      <c r="BL160" s="10"/>
      <c r="BM160" s="10"/>
      <c r="BN160" s="10"/>
      <c r="BO160" s="10"/>
      <c r="BP160" s="10"/>
      <c r="BQ160" s="10"/>
    </row>
    <row r="161" spans="1:69">
      <c r="A161" s="10">
        <v>3803</v>
      </c>
      <c r="B161" s="10">
        <v>38</v>
      </c>
      <c r="C161" s="10" t="s">
        <v>908</v>
      </c>
      <c r="D161" s="12" t="s">
        <v>252</v>
      </c>
      <c r="E161" s="12" t="s">
        <v>261</v>
      </c>
      <c r="F161" s="10" t="s">
        <v>909</v>
      </c>
      <c r="G161" s="15" t="s">
        <v>274</v>
      </c>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v>2503</v>
      </c>
      <c r="BI161" s="10">
        <v>2507</v>
      </c>
      <c r="BJ161" s="10"/>
      <c r="BK161" s="10"/>
      <c r="BL161" s="10"/>
      <c r="BM161" s="10"/>
      <c r="BN161" s="10"/>
      <c r="BO161" s="10"/>
      <c r="BP161" s="10"/>
      <c r="BQ161" s="10"/>
    </row>
    <row r="162" spans="1:69">
      <c r="A162" s="10">
        <v>3804</v>
      </c>
      <c r="B162" s="10">
        <v>38</v>
      </c>
      <c r="C162" s="10" t="s">
        <v>908</v>
      </c>
      <c r="D162" s="12" t="s">
        <v>252</v>
      </c>
      <c r="E162" s="12" t="s">
        <v>263</v>
      </c>
      <c r="F162" s="10" t="s">
        <v>909</v>
      </c>
      <c r="G162" s="15" t="s">
        <v>274</v>
      </c>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v>2504</v>
      </c>
      <c r="BI162" s="10">
        <v>2508</v>
      </c>
      <c r="BJ162" s="10"/>
      <c r="BK162" s="10"/>
      <c r="BL162" s="10"/>
      <c r="BM162" s="10"/>
      <c r="BN162" s="10"/>
      <c r="BO162" s="10"/>
      <c r="BP162" s="10"/>
      <c r="BQ162" s="10"/>
    </row>
    <row r="163" spans="8:8">
      <c r="H163" s="7"/>
    </row>
  </sheetData>
  <sheetProtection sheet="1" objects="1" scenarios="1"/>
  <dataValidations count="3">
    <dataValidation type="list" allowBlank="1" showErrorMessage="1" errorTitle="Illegal gender" error="Legal values are Cock, Hen, Male, and Female." sqref="D6:D57 D58:D97 D99:D162">
      <formula1>'State abbreviations'!$E$6:$E$9</formula1>
    </dataValidation>
    <dataValidation type="list" allowBlank="1" showErrorMessage="1" errorTitle="Illegal age" error="Legal values are: Old and Young" sqref="E6:E57 E58:E97 E99:E162">
      <formula1>'State abbreviations'!$E$11:$E$12</formula1>
    </dataValidation>
    <dataValidation type="list" allowBlank="1" showErrorMessage="1" errorTitle="Illegal value" error="This field must be set to NO, YES, or ENTER. If left blank, it will be treated as if NO was entered." sqref="G6:G57 G58:G97 G99:G162">
      <formula1>'State abbreviations'!$E$14:$E$16</formula1>
    </dataValidation>
  </dataValidations>
  <pageMargins left="0.7" right="0.7" top="0.75" bottom="0.75" header="0.3" footer="0.3"/>
  <pageSetup paperSize="1"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C44"/>
  <sheetViews>
    <sheetView workbookViewId="0">
      <pane ySplit="5" topLeftCell="A6" activePane="bottomLeft" state="frozen"/>
      <selection/>
      <selection pane="bottomLeft" activeCell="B32" sqref="B32"/>
    </sheetView>
  </sheetViews>
  <sheetFormatPr defaultColWidth="9" defaultRowHeight="12.75" outlineLevelCol="2"/>
  <cols>
    <col min="2" max="2" width="49.2857142857143" customWidth="1"/>
    <col min="3" max="3" width="80.7142857142857" customWidth="1"/>
  </cols>
  <sheetData>
    <row r="1" ht="18" spans="1:1">
      <c r="A1" s="1" t="s">
        <v>551</v>
      </c>
    </row>
    <row r="2" ht="15" spans="1:1">
      <c r="A2" s="2" t="s">
        <v>910</v>
      </c>
    </row>
    <row r="3" spans="1:1">
      <c r="A3" s="3" t="s">
        <v>911</v>
      </c>
    </row>
    <row r="4" spans="1:3">
      <c r="A4" s="4"/>
      <c r="B4" s="4"/>
      <c r="C4" s="4"/>
    </row>
    <row r="5" spans="1:3">
      <c r="A5" s="5" t="s">
        <v>607</v>
      </c>
      <c r="B5" s="5" t="s">
        <v>608</v>
      </c>
      <c r="C5" s="6" t="s">
        <v>611</v>
      </c>
    </row>
    <row r="6" spans="1:2">
      <c r="A6">
        <v>1</v>
      </c>
      <c r="B6" s="7" t="s">
        <v>394</v>
      </c>
    </row>
    <row r="7" spans="1:2">
      <c r="A7">
        <v>2</v>
      </c>
      <c r="B7" s="7" t="s">
        <v>431</v>
      </c>
    </row>
    <row r="8" spans="1:2">
      <c r="A8">
        <v>3</v>
      </c>
      <c r="B8" s="8" t="s">
        <v>397</v>
      </c>
    </row>
    <row r="9" spans="1:2">
      <c r="A9">
        <v>4</v>
      </c>
      <c r="B9" s="8" t="s">
        <v>409</v>
      </c>
    </row>
    <row r="10" spans="1:2">
      <c r="A10">
        <v>5</v>
      </c>
      <c r="B10" s="8" t="s">
        <v>386</v>
      </c>
    </row>
    <row r="11" spans="1:2">
      <c r="A11">
        <v>6</v>
      </c>
      <c r="B11" s="8" t="s">
        <v>391</v>
      </c>
    </row>
    <row r="12" spans="1:3">
      <c r="A12">
        <v>7</v>
      </c>
      <c r="B12" s="8" t="s">
        <v>402</v>
      </c>
      <c r="C12" s="7" t="s">
        <v>673</v>
      </c>
    </row>
    <row r="13" spans="1:3">
      <c r="A13">
        <v>8</v>
      </c>
      <c r="B13" s="8" t="s">
        <v>674</v>
      </c>
      <c r="C13" s="7" t="s">
        <v>675</v>
      </c>
    </row>
    <row r="14" spans="1:3">
      <c r="A14">
        <v>9</v>
      </c>
      <c r="B14" s="8" t="s">
        <v>399</v>
      </c>
      <c r="C14" s="7" t="s">
        <v>678</v>
      </c>
    </row>
    <row r="15" spans="1:3">
      <c r="A15">
        <v>10</v>
      </c>
      <c r="B15" s="8" t="s">
        <v>680</v>
      </c>
      <c r="C15" s="7" t="s">
        <v>681</v>
      </c>
    </row>
    <row r="16" spans="1:3">
      <c r="A16">
        <v>11</v>
      </c>
      <c r="B16" s="8" t="s">
        <v>683</v>
      </c>
      <c r="C16" s="7" t="s">
        <v>684</v>
      </c>
    </row>
    <row r="17" spans="1:2">
      <c r="A17">
        <v>12</v>
      </c>
      <c r="B17" s="8" t="s">
        <v>392</v>
      </c>
    </row>
    <row r="18" spans="1:3">
      <c r="A18">
        <v>13</v>
      </c>
      <c r="B18" s="8" t="s">
        <v>410</v>
      </c>
      <c r="C18" s="7" t="s">
        <v>689</v>
      </c>
    </row>
    <row r="19" spans="1:3">
      <c r="A19">
        <v>14</v>
      </c>
      <c r="B19" s="8" t="s">
        <v>440</v>
      </c>
      <c r="C19" s="7" t="s">
        <v>691</v>
      </c>
    </row>
    <row r="20" spans="1:3">
      <c r="A20">
        <v>15</v>
      </c>
      <c r="B20" s="8" t="s">
        <v>724</v>
      </c>
      <c r="C20" s="7" t="s">
        <v>725</v>
      </c>
    </row>
    <row r="21" spans="1:3">
      <c r="A21">
        <v>16</v>
      </c>
      <c r="B21" s="8" t="s">
        <v>467</v>
      </c>
      <c r="C21" s="7" t="s">
        <v>734</v>
      </c>
    </row>
    <row r="22" spans="1:3">
      <c r="A22">
        <v>17</v>
      </c>
      <c r="B22" s="8" t="s">
        <v>753</v>
      </c>
      <c r="C22" s="7" t="s">
        <v>754</v>
      </c>
    </row>
    <row r="23" spans="1:3">
      <c r="A23">
        <v>18</v>
      </c>
      <c r="B23" s="8" t="s">
        <v>381</v>
      </c>
      <c r="C23" s="7" t="s">
        <v>800</v>
      </c>
    </row>
    <row r="24" spans="1:3">
      <c r="A24">
        <v>19</v>
      </c>
      <c r="B24" s="8" t="s">
        <v>384</v>
      </c>
      <c r="C24" s="7" t="s">
        <v>802</v>
      </c>
    </row>
    <row r="25" spans="1:3">
      <c r="A25">
        <v>20</v>
      </c>
      <c r="B25" s="8" t="s">
        <v>383</v>
      </c>
      <c r="C25" s="7" t="s">
        <v>802</v>
      </c>
    </row>
    <row r="26" spans="1:3">
      <c r="A26">
        <v>21</v>
      </c>
      <c r="B26" s="8" t="s">
        <v>804</v>
      </c>
      <c r="C26" s="7" t="s">
        <v>802</v>
      </c>
    </row>
    <row r="27" spans="1:3">
      <c r="A27">
        <v>22</v>
      </c>
      <c r="B27" s="8" t="s">
        <v>400</v>
      </c>
      <c r="C27" s="7" t="s">
        <v>802</v>
      </c>
    </row>
    <row r="28" spans="1:3">
      <c r="A28">
        <v>23</v>
      </c>
      <c r="B28" s="8" t="s">
        <v>823</v>
      </c>
      <c r="C28" s="7" t="s">
        <v>824</v>
      </c>
    </row>
    <row r="29" spans="2:3">
      <c r="B29" s="9" t="s">
        <v>825</v>
      </c>
      <c r="C29" s="7"/>
    </row>
    <row r="30" spans="1:3">
      <c r="A30" s="10">
        <v>24</v>
      </c>
      <c r="B30" s="10" t="s">
        <v>493</v>
      </c>
      <c r="C30" s="10" t="s">
        <v>826</v>
      </c>
    </row>
    <row r="31" spans="1:3">
      <c r="A31" s="10">
        <v>25</v>
      </c>
      <c r="B31" s="11" t="s">
        <v>486</v>
      </c>
      <c r="C31" s="12" t="s">
        <v>827</v>
      </c>
    </row>
    <row r="32" spans="1:3">
      <c r="A32" s="10">
        <v>26</v>
      </c>
      <c r="B32" s="10" t="s">
        <v>602</v>
      </c>
      <c r="C32" s="10"/>
    </row>
    <row r="33" spans="1:3">
      <c r="A33" s="10">
        <v>27</v>
      </c>
      <c r="B33" s="10" t="s">
        <v>834</v>
      </c>
      <c r="C33" s="10"/>
    </row>
    <row r="34" spans="1:3">
      <c r="A34" s="10">
        <v>28</v>
      </c>
      <c r="B34" s="11" t="s">
        <v>488</v>
      </c>
      <c r="C34" s="12" t="s">
        <v>835</v>
      </c>
    </row>
    <row r="35" spans="1:3">
      <c r="A35" s="10">
        <v>29</v>
      </c>
      <c r="B35" s="12" t="s">
        <v>854</v>
      </c>
      <c r="C35" s="10"/>
    </row>
    <row r="36" spans="1:3">
      <c r="A36" s="10">
        <v>30</v>
      </c>
      <c r="B36" s="12" t="s">
        <v>491</v>
      </c>
      <c r="C36" s="10"/>
    </row>
    <row r="37" spans="1:3">
      <c r="A37" s="10">
        <v>31</v>
      </c>
      <c r="B37" s="10" t="s">
        <v>490</v>
      </c>
      <c r="C37" s="10"/>
    </row>
    <row r="38" spans="1:3">
      <c r="A38" s="10">
        <v>32</v>
      </c>
      <c r="B38" s="12" t="s">
        <v>912</v>
      </c>
      <c r="C38" s="10"/>
    </row>
    <row r="39" spans="1:3">
      <c r="A39" s="10">
        <v>33</v>
      </c>
      <c r="B39" s="11" t="s">
        <v>489</v>
      </c>
      <c r="C39" s="12" t="s">
        <v>899</v>
      </c>
    </row>
    <row r="40" spans="1:3">
      <c r="A40" s="10">
        <v>34</v>
      </c>
      <c r="B40" s="10" t="s">
        <v>901</v>
      </c>
      <c r="C40" s="10"/>
    </row>
    <row r="41" spans="1:3">
      <c r="A41" s="10">
        <v>35</v>
      </c>
      <c r="B41" s="10" t="s">
        <v>902</v>
      </c>
      <c r="C41" s="10"/>
    </row>
    <row r="42" spans="1:3">
      <c r="A42" s="10">
        <v>36</v>
      </c>
      <c r="B42" s="10" t="s">
        <v>502</v>
      </c>
      <c r="C42" s="10"/>
    </row>
    <row r="43" spans="1:3">
      <c r="A43" s="10">
        <v>37</v>
      </c>
      <c r="B43" s="10" t="s">
        <v>487</v>
      </c>
      <c r="C43" s="10"/>
    </row>
    <row r="44" spans="1:3">
      <c r="A44" s="10">
        <v>38</v>
      </c>
      <c r="B44" s="10" t="s">
        <v>908</v>
      </c>
      <c r="C44" s="10" t="s">
        <v>909</v>
      </c>
    </row>
  </sheetData>
  <sheetProtection sheet="1" objects="1" scenarios="1"/>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Exhibitor names</vt:lpstr>
      <vt:lpstr>State abbreviations</vt:lpstr>
      <vt:lpstr>Exhibitor entries</vt:lpstr>
      <vt:lpstr>COMPOSITE FORM</vt:lpstr>
      <vt:lpstr>SHOW REPORT FORM</vt:lpstr>
      <vt:lpstr>SHOW REPORT</vt:lpstr>
      <vt:lpstr>CLASSES</vt:lpstr>
      <vt:lpstr>SECTIONS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BAA Show Report with Rares &amp; Endangereds</dc:title>
  <dc:subject>Budgerigar Show Tally &amp; Results</dc:subject>
  <dc:creator>Greg Arena;Tina Smaldino</dc:creator>
  <cp:lastModifiedBy>Josh</cp:lastModifiedBy>
  <dcterms:created xsi:type="dcterms:W3CDTF">2002-02-07T22:03:00Z</dcterms:created>
  <cp:lastPrinted>2020-09-29T16:49:00Z</cp:lastPrinted>
  <dcterms:modified xsi:type="dcterms:W3CDTF">2022-10-20T21:57:07Z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0D366EAD25F34A469A9FF7D1356536B0</vt:lpwstr>
  </property>
  <property fmtid="{D5CDD505-2E9C-101B-9397-08002B2CF9AE}" pid="3" name="KSOProductBuildVer">
    <vt:lpwstr>1033-11.2.0.11210</vt:lpwstr>
  </property>
</Properties>
</file>