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9255" windowHeight="7680"/>
  </bookViews>
  <sheets>
    <sheet name="MONTANT SEJOUR - TABLEAU CALCUL" sheetId="1" r:id="rId1"/>
  </sheets>
  <calcPr calcId="124519"/>
</workbook>
</file>

<file path=xl/calcChain.xml><?xml version="1.0" encoding="utf-8"?>
<calcChain xmlns="http://schemas.openxmlformats.org/spreadsheetml/2006/main">
  <c r="H34" i="1"/>
  <c r="G10"/>
  <c r="H10"/>
  <c r="H7"/>
  <c r="B11"/>
  <c r="B35"/>
  <c r="G34"/>
  <c r="H31"/>
  <c r="H35" s="1"/>
  <c r="G31"/>
  <c r="G7"/>
  <c r="H11" l="1"/>
  <c r="H36"/>
  <c r="H37" s="1"/>
  <c r="H12" l="1"/>
  <c r="H13" s="1"/>
  <c r="H14" s="1"/>
</calcChain>
</file>

<file path=xl/comments1.xml><?xml version="1.0" encoding="utf-8"?>
<comments xmlns="http://schemas.openxmlformats.org/spreadsheetml/2006/main">
  <authors>
    <author>Utilisateur</author>
  </authors>
  <commentList>
    <comment ref="B7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
TARIFS INDIVIDUELS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Nombre de chat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TARIFS INDIVIDUELS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sz val="9"/>
            <color indexed="81"/>
            <rFont val="Tahoma"/>
            <family val="2"/>
          </rPr>
          <t xml:space="preserve">
Nombre de jours de semaine</t>
        </r>
      </text>
    </comment>
    <comment ref="D7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TARIFS INDIVIDUELS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sz val="9"/>
            <color indexed="81"/>
            <rFont val="Tahoma"/>
            <family val="2"/>
          </rPr>
          <t xml:space="preserve">
Nombre de jours de week-end 
et JOURS FERIES
</t>
        </r>
      </text>
    </comment>
    <comment ref="E7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TARIFS INDIVIDUELS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sz val="9"/>
            <color indexed="81"/>
            <rFont val="Tahoma"/>
            <family val="2"/>
          </rPr>
          <t xml:space="preserve"> :
Nombre de FORFAITS 
1 semaine (7 jours)</t>
        </r>
      </text>
    </comment>
    <comment ref="F7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TARIFS INDIVIDUELS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sz val="9"/>
            <color indexed="81"/>
            <rFont val="Tahoma"/>
            <family val="2"/>
          </rPr>
          <t xml:space="preserve">
Nombre de FORFAITS 
4 semaines (28 jours)</t>
        </r>
      </text>
    </comment>
    <comment ref="G7" authorId="0">
      <text>
        <r>
          <rPr>
            <b/>
            <sz val="9"/>
            <color indexed="81"/>
            <rFont val="Tahoma"/>
            <family val="2"/>
          </rPr>
          <t xml:space="preserve">Info :
Nombre total de jours du séjour
</t>
        </r>
        <r>
          <rPr>
            <sz val="9"/>
            <color indexed="81"/>
            <rFont val="Tahoma"/>
            <family val="2"/>
          </rPr>
          <t xml:space="preserve">Sert à vérifer si votre répartition est correct en nombre de jour total
</t>
        </r>
      </text>
    </comment>
    <comment ref="H7" authorId="0">
      <text>
        <r>
          <rPr>
            <b/>
            <u/>
            <sz val="9"/>
            <color indexed="81"/>
            <rFont val="Tahoma"/>
            <family val="2"/>
          </rPr>
          <t>Info</t>
        </r>
        <r>
          <rPr>
            <b/>
            <sz val="9"/>
            <color indexed="81"/>
            <rFont val="Tahoma"/>
            <family val="2"/>
          </rPr>
          <t xml:space="preserve"> :
Total séjour Individuel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
TARIFS COLLECTIFS :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Nombre de chat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TARIFS COLLECTIFS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sz val="9"/>
            <color indexed="81"/>
            <rFont val="Tahoma"/>
            <family val="2"/>
          </rPr>
          <t xml:space="preserve">
Nombre de jours de semaine</t>
        </r>
      </text>
    </comment>
    <comment ref="D10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TARIFS COLLECTIFS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sz val="9"/>
            <color indexed="81"/>
            <rFont val="Tahoma"/>
            <family val="2"/>
          </rPr>
          <t xml:space="preserve">
Nombre de jours de week-end 
et JOURS FERIES</t>
        </r>
      </text>
    </comment>
    <comment ref="E10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TARIFS COLLECTIFS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sz val="9"/>
            <color indexed="81"/>
            <rFont val="Tahoma"/>
            <family val="2"/>
          </rPr>
          <t xml:space="preserve">
Nombre de FORFAITS 
1 semaine (7 jours)</t>
        </r>
      </text>
    </comment>
    <comment ref="F10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 xml:space="preserve">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TARIFS COLLECTIFS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Inscrire</t>
        </r>
        <r>
          <rPr>
            <sz val="9"/>
            <color indexed="81"/>
            <rFont val="Tahoma"/>
            <family val="2"/>
          </rPr>
          <t xml:space="preserve">
Nombre de FORFAITS 
4 semaines (28 jours)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Info :
Nombre total de jours du séjour
</t>
        </r>
        <r>
          <rPr>
            <sz val="9"/>
            <color indexed="81"/>
            <rFont val="Tahoma"/>
            <family val="2"/>
          </rPr>
          <t xml:space="preserve">Sert à vérifer si votre répartition est correct en nombre de jour total
</t>
        </r>
      </text>
    </comment>
    <comment ref="H10" authorId="0">
      <text>
        <r>
          <rPr>
            <b/>
            <u/>
            <sz val="9"/>
            <color indexed="81"/>
            <rFont val="Tahoma"/>
            <family val="2"/>
          </rPr>
          <t>Info</t>
        </r>
        <r>
          <rPr>
            <b/>
            <sz val="9"/>
            <color indexed="81"/>
            <rFont val="Tahoma"/>
            <family val="2"/>
          </rPr>
          <t xml:space="preserve"> :
Total séjour Collectif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Info :
Nombre total de chats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INFO :
Montant totale avant réduction</t>
        </r>
      </text>
    </comment>
    <comment ref="G12" authorId="0">
      <text>
        <r>
          <rPr>
            <b/>
            <u/>
            <sz val="9"/>
            <color indexed="81"/>
            <rFont val="Tahoma"/>
            <family val="2"/>
          </rPr>
          <t>Utilisateur</t>
        </r>
        <r>
          <rPr>
            <b/>
            <sz val="9"/>
            <color indexed="81"/>
            <rFont val="Tahoma"/>
            <family val="2"/>
          </rPr>
          <t>: INSCRIRE LE POURCENTAGE</t>
        </r>
        <r>
          <rPr>
            <sz val="9"/>
            <color indexed="81"/>
            <rFont val="Tahoma"/>
            <family val="2"/>
          </rPr>
          <t xml:space="preserve">
PENSION INDIVIDUELLE OU COLLECTIVE
2 CHATS = 5%     inscrire 5
3 CHATS = 10%   inscrire 10
4 CHATS = 15%   inscrire 15
5 CHATS = 20%   inscrire 20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Réduction :</t>
        </r>
        <r>
          <rPr>
            <sz val="9"/>
            <color indexed="81"/>
            <rFont val="Tahoma"/>
            <family val="2"/>
          </rPr>
          <t xml:space="preserve">
Montant totale de la réduction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INFO 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Montant totale ttc à régler :</t>
        </r>
        <r>
          <rPr>
            <sz val="9"/>
            <color indexed="81"/>
            <rFont val="Tahoma"/>
            <family val="2"/>
          </rPr>
          <t xml:space="preserve">
50% à la réservation (non encaissé)
100% du montant totale à l'Entrée (encaissement en fin de séjour)
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INFO :
totale de l'acompte à envoyer avec le contrat de réservation : 
50% à la réservation (non encaissé)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4" authorId="0">
      <text>
        <r>
          <rPr>
            <b/>
            <u/>
            <sz val="9"/>
            <color indexed="81"/>
            <rFont val="Tahoma"/>
            <family val="2"/>
          </rPr>
          <t>Info</t>
        </r>
        <r>
          <rPr>
            <b/>
            <sz val="9"/>
            <color indexed="81"/>
            <rFont val="Tahoma"/>
            <family val="2"/>
          </rPr>
          <t xml:space="preserve"> :
Total séjour Collectif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<sst xmlns="http://schemas.openxmlformats.org/spreadsheetml/2006/main" count="87" uniqueCount="46">
  <si>
    <t>TARIF PENSION</t>
  </si>
  <si>
    <t>JOURS</t>
  </si>
  <si>
    <t>SEMAINE</t>
  </si>
  <si>
    <t>WEEK-END</t>
  </si>
  <si>
    <t>NOMBRE DE FORFAITS</t>
  </si>
  <si>
    <t>NOMBRE DE JOURS</t>
  </si>
  <si>
    <t>1 SEMAINE</t>
  </si>
  <si>
    <t>4 SEMAINES</t>
  </si>
  <si>
    <t>Nombre total de jours :</t>
  </si>
  <si>
    <t>Séjour du dimanche 2 juin au Mercredi 20 juin</t>
  </si>
  <si>
    <t xml:space="preserve">19 jours </t>
  </si>
  <si>
    <t xml:space="preserve">Dates (fictives) : </t>
  </si>
  <si>
    <t>TOTAL SEJOUR</t>
  </si>
  <si>
    <t>INDIVIDUEL</t>
  </si>
  <si>
    <t>COLLECTIF</t>
  </si>
  <si>
    <t>NOMBRE CHATS</t>
  </si>
  <si>
    <t>TOTAL</t>
  </si>
  <si>
    <t>TOTAL TTC</t>
  </si>
  <si>
    <t>J'ai 2 CHATS et plus…</t>
  </si>
  <si>
    <t>Tarifs collectifs</t>
  </si>
  <si>
    <t>1er CHAT</t>
  </si>
  <si>
    <t>Tarifs individuels</t>
  </si>
  <si>
    <t xml:space="preserve">2ème CHAT et + </t>
  </si>
  <si>
    <t>2 CHATS</t>
  </si>
  <si>
    <t>3 CHATS</t>
  </si>
  <si>
    <t>4 CHATS</t>
  </si>
  <si>
    <t>Même chambre ou même Chalet</t>
  </si>
  <si>
    <t>PENSION INDIVIDUELLE</t>
  </si>
  <si>
    <r>
      <t>Tarifs et Réductions</t>
    </r>
    <r>
      <rPr>
        <b/>
        <sz val="16"/>
        <color theme="1"/>
        <rFont val="Calibri"/>
        <family val="2"/>
        <scheme val="minor"/>
      </rPr>
      <t xml:space="preserve"> : </t>
    </r>
  </si>
  <si>
    <t>14 jours : 2 forfaits 1 semaine</t>
  </si>
  <si>
    <t>Répartition des jours :</t>
  </si>
  <si>
    <t>1 journée : jour de week-end</t>
  </si>
  <si>
    <t>4 journées : jours de semaine</t>
  </si>
  <si>
    <t>Pension 3 chats en individuel, même Chalet</t>
  </si>
  <si>
    <t>*REDUCTION</t>
  </si>
  <si>
    <t>TARIF INDIVIDUEL</t>
  </si>
  <si>
    <t>TARIF COLLECTIF</t>
  </si>
  <si>
    <t>2. REPARTIR VOS JOURS ENTRE FORFAITS ET JOURNEES</t>
  </si>
  <si>
    <t>1. CALCULEZ VOTRE NOMBRE TOTAL DE JOURS (du samedi au samedi : 8 jours)</t>
  </si>
  <si>
    <t>3. REPARTITION DES JOURS EN COLLECTIF ET/OU INDIVIDUEL</t>
  </si>
  <si>
    <t>TOTAL ACOMPTE 50%</t>
  </si>
  <si>
    <t>CASES A REMPLIR</t>
  </si>
  <si>
    <t>* PENSION INDIVIDUELLE ET COLLECTIVE</t>
  </si>
  <si>
    <r>
      <rPr>
        <b/>
        <u/>
        <sz val="16"/>
        <color rgb="FFB00000"/>
        <rFont val="Calibri"/>
        <family val="2"/>
        <scheme val="minor"/>
      </rPr>
      <t>Exemple</t>
    </r>
    <r>
      <rPr>
        <b/>
        <sz val="16"/>
        <color rgb="FFB00000"/>
        <rFont val="Calibri"/>
        <family val="2"/>
        <scheme val="minor"/>
      </rPr>
      <t xml:space="preserve"> :</t>
    </r>
  </si>
  <si>
    <t>5 CHATS et +</t>
  </si>
  <si>
    <t>Total nbre/chats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</si>
</sst>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Inherit"/>
    </font>
    <font>
      <b/>
      <u/>
      <sz val="11"/>
      <name val="Inherit"/>
    </font>
    <font>
      <sz val="11"/>
      <name val="Inherit"/>
    </font>
    <font>
      <u/>
      <sz val="11"/>
      <name val="Inherit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Footlight MT Light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20"/>
      <color rgb="FFFF33CC"/>
      <name val="Calibri"/>
      <family val="2"/>
      <scheme val="minor"/>
    </font>
    <font>
      <b/>
      <sz val="14"/>
      <color rgb="FFFF33CC"/>
      <name val="Calibri"/>
      <family val="2"/>
      <scheme val="minor"/>
    </font>
    <font>
      <b/>
      <sz val="18"/>
      <color rgb="FFB00000"/>
      <name val="Footlight MT Light"/>
      <family val="1"/>
    </font>
    <font>
      <u/>
      <sz val="9"/>
      <color indexed="81"/>
      <name val="Tahoma"/>
      <family val="2"/>
    </font>
    <font>
      <b/>
      <sz val="16"/>
      <color rgb="FFB00000"/>
      <name val="Calibri"/>
      <family val="2"/>
      <scheme val="minor"/>
    </font>
    <font>
      <b/>
      <u/>
      <sz val="16"/>
      <color rgb="FFB0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left" wrapText="1" indent="1"/>
    </xf>
    <xf numFmtId="0" fontId="12" fillId="0" borderId="0" xfId="0" applyFont="1" applyAlignment="1">
      <alignment horizontal="center" wrapText="1"/>
    </xf>
    <xf numFmtId="0" fontId="6" fillId="0" borderId="0" xfId="0" applyFont="1"/>
    <xf numFmtId="0" fontId="14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8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31" xfId="0" applyFont="1" applyFill="1" applyBorder="1" applyAlignment="1" applyProtection="1">
      <alignment horizontal="center" vertical="center"/>
      <protection locked="0"/>
    </xf>
    <xf numFmtId="9" fontId="5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1" fillId="2" borderId="6" xfId="0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164" fontId="1" fillId="0" borderId="18" xfId="0" applyNumberFormat="1" applyFont="1" applyBorder="1" applyAlignment="1" applyProtection="1">
      <alignment horizontal="center" vertical="center"/>
      <protection hidden="1"/>
    </xf>
    <xf numFmtId="164" fontId="4" fillId="0" borderId="20" xfId="0" applyNumberFormat="1" applyFont="1" applyBorder="1" applyAlignment="1" applyProtection="1">
      <alignment horizontal="center" vertic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4" fillId="0" borderId="23" xfId="0" applyNumberFormat="1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1" fillId="0" borderId="0" xfId="0" applyFont="1" applyAlignment="1" applyProtection="1">
      <alignment horizontal="center" wrapText="1"/>
      <protection hidden="1"/>
    </xf>
    <xf numFmtId="0" fontId="18" fillId="2" borderId="21" xfId="0" applyFont="1" applyFill="1" applyBorder="1" applyAlignment="1" applyProtection="1">
      <alignment horizontal="center" vertical="center" wrapText="1"/>
      <protection hidden="1"/>
    </xf>
    <xf numFmtId="0" fontId="18" fillId="2" borderId="23" xfId="0" applyFont="1" applyFill="1" applyBorder="1" applyAlignment="1" applyProtection="1">
      <alignment horizontal="center" vertical="center"/>
      <protection hidden="1"/>
    </xf>
    <xf numFmtId="0" fontId="18" fillId="2" borderId="12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center" vertical="center"/>
      <protection hidden="1"/>
    </xf>
    <xf numFmtId="0" fontId="18" fillId="2" borderId="22" xfId="0" applyFont="1" applyFill="1" applyBorder="1" applyAlignment="1" applyProtection="1">
      <alignment horizontal="center" vertical="center"/>
      <protection hidden="1"/>
    </xf>
    <xf numFmtId="0" fontId="19" fillId="2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164" fontId="0" fillId="0" borderId="18" xfId="0" applyNumberFormat="1" applyFont="1" applyBorder="1" applyAlignment="1" applyProtection="1">
      <alignment horizontal="center" vertical="center"/>
      <protection hidden="1"/>
    </xf>
    <xf numFmtId="0" fontId="18" fillId="2" borderId="24" xfId="0" applyFont="1" applyFill="1" applyBorder="1" applyAlignment="1" applyProtection="1">
      <alignment horizontal="center" vertical="center" wrapText="1"/>
      <protection hidden="1"/>
    </xf>
    <xf numFmtId="0" fontId="18" fillId="2" borderId="2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15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9" fontId="0" fillId="0" borderId="6" xfId="0" applyNumberFormat="1" applyFont="1" applyBorder="1" applyAlignment="1" applyProtection="1">
      <alignment horizontal="center" vertical="center"/>
      <protection hidden="1"/>
    </xf>
    <xf numFmtId="164" fontId="1" fillId="0" borderId="29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164" fontId="1" fillId="0" borderId="20" xfId="0" applyNumberFormat="1" applyFont="1" applyBorder="1" applyAlignment="1" applyProtection="1">
      <alignment horizontal="center" vertical="center"/>
      <protection hidden="1"/>
    </xf>
    <xf numFmtId="164" fontId="4" fillId="0" borderId="29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44" xfId="0" applyFont="1" applyFill="1" applyBorder="1" applyAlignment="1" applyProtection="1">
      <alignment horizontal="center" vertical="center" wrapText="1"/>
      <protection hidden="1"/>
    </xf>
    <xf numFmtId="0" fontId="25" fillId="2" borderId="28" xfId="0" applyFont="1" applyFill="1" applyBorder="1" applyAlignment="1" applyProtection="1">
      <alignment horizontal="center" vertical="center"/>
      <protection hidden="1"/>
    </xf>
    <xf numFmtId="0" fontId="25" fillId="2" borderId="29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1" fillId="2" borderId="30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40" xfId="0" applyFont="1" applyFill="1" applyBorder="1" applyAlignment="1" applyProtection="1">
      <alignment horizontal="center" vertical="center" wrapText="1"/>
      <protection hidden="1"/>
    </xf>
    <xf numFmtId="0" fontId="1" fillId="2" borderId="42" xfId="0" applyFont="1" applyFill="1" applyBorder="1" applyAlignment="1" applyProtection="1">
      <alignment horizontal="center" vertical="center" wrapText="1"/>
      <protection hidden="1"/>
    </xf>
    <xf numFmtId="0" fontId="1" fillId="2" borderId="43" xfId="0" applyFont="1" applyFill="1" applyBorder="1" applyAlignment="1" applyProtection="1">
      <alignment horizontal="center" vertical="center" wrapText="1"/>
      <protection hidden="1"/>
    </xf>
    <xf numFmtId="0" fontId="1" fillId="2" borderId="41" xfId="0" applyFont="1" applyFill="1" applyBorder="1" applyAlignment="1" applyProtection="1">
      <alignment horizontal="center" vertical="center"/>
      <protection hidden="1"/>
    </xf>
    <xf numFmtId="0" fontId="1" fillId="2" borderId="41" xfId="0" applyFont="1" applyFill="1" applyBorder="1" applyAlignment="1" applyProtection="1">
      <alignment horizontal="center" vertical="center" wrapText="1"/>
      <protection hidden="1"/>
    </xf>
    <xf numFmtId="0" fontId="1" fillId="2" borderId="36" xfId="0" applyFont="1" applyFill="1" applyBorder="1" applyAlignment="1" applyProtection="1">
      <alignment horizontal="center" vertical="center" wrapText="1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18" fillId="2" borderId="9" xfId="0" applyFont="1" applyFill="1" applyBorder="1" applyAlignment="1" applyProtection="1">
      <alignment horizontal="center" vertical="center" wrapText="1"/>
      <protection hidden="1"/>
    </xf>
    <xf numFmtId="0" fontId="18" fillId="2" borderId="10" xfId="0" applyFont="1" applyFill="1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2" xfId="0" applyFont="1" applyBorder="1" applyAlignment="1" applyProtection="1">
      <alignment horizontal="center"/>
      <protection hidden="1"/>
    </xf>
    <xf numFmtId="0" fontId="26" fillId="0" borderId="3" xfId="0" applyFont="1" applyBorder="1" applyAlignment="1" applyProtection="1">
      <alignment horizontal="center"/>
      <protection hidden="1"/>
    </xf>
    <xf numFmtId="0" fontId="18" fillId="2" borderId="7" xfId="0" applyFont="1" applyFill="1" applyBorder="1" applyAlignment="1" applyProtection="1">
      <alignment horizontal="center" vertical="center" wrapText="1"/>
      <protection hidden="1"/>
    </xf>
    <xf numFmtId="0" fontId="18" fillId="2" borderId="11" xfId="0" applyFont="1" applyFill="1" applyBorder="1" applyAlignment="1" applyProtection="1">
      <alignment horizontal="center" vertical="center" wrapText="1"/>
      <protection hidden="1"/>
    </xf>
    <xf numFmtId="0" fontId="18" fillId="2" borderId="8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9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9" fontId="0" fillId="0" borderId="1" xfId="0" applyNumberFormat="1" applyFont="1" applyBorder="1" applyAlignment="1" applyProtection="1">
      <alignment horizontal="center" vertical="center"/>
      <protection hidden="1"/>
    </xf>
    <xf numFmtId="9" fontId="0" fillId="0" borderId="3" xfId="0" applyNumberFormat="1" applyFont="1" applyBorder="1" applyAlignment="1" applyProtection="1">
      <alignment horizontal="center" vertical="center"/>
      <protection hidden="1"/>
    </xf>
    <xf numFmtId="0" fontId="1" fillId="3" borderId="28" xfId="0" applyFont="1" applyFill="1" applyBorder="1" applyAlignment="1" applyProtection="1">
      <alignment horizontal="center" vertical="center"/>
      <protection hidden="1"/>
    </xf>
    <xf numFmtId="0" fontId="1" fillId="3" borderId="29" xfId="0" applyFont="1" applyFill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29" fillId="4" borderId="32" xfId="0" applyFont="1" applyFill="1" applyBorder="1" applyAlignment="1" applyProtection="1">
      <alignment horizontal="center" vertical="center"/>
      <protection hidden="1"/>
    </xf>
    <xf numFmtId="0" fontId="15" fillId="0" borderId="32" xfId="0" applyFont="1" applyBorder="1" applyAlignment="1" applyProtection="1">
      <alignment horizontal="center" vertical="center"/>
      <protection hidden="1"/>
    </xf>
    <xf numFmtId="0" fontId="15" fillId="0" borderId="33" xfId="0" applyFont="1" applyBorder="1" applyAlignment="1" applyProtection="1">
      <alignment horizontal="center" vertical="center"/>
      <protection hidden="1"/>
    </xf>
    <xf numFmtId="0" fontId="15" fillId="0" borderId="34" xfId="0" applyFont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0" fontId="15" fillId="0" borderId="37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164" fontId="1" fillId="0" borderId="46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FF"/>
      <color rgb="FFFFCCFF"/>
      <color rgb="FFB00000"/>
      <color rgb="FFFF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66675</xdr:rowOff>
    </xdr:from>
    <xdr:to>
      <xdr:col>5</xdr:col>
      <xdr:colOff>828675</xdr:colOff>
      <xdr:row>2</xdr:row>
      <xdr:rowOff>152400</xdr:rowOff>
    </xdr:to>
    <xdr:sp macro="" textlink="">
      <xdr:nvSpPr>
        <xdr:cNvPr id="6" name="ZoneTexte 5"/>
        <xdr:cNvSpPr txBox="1"/>
      </xdr:nvSpPr>
      <xdr:spPr>
        <a:xfrm>
          <a:off x="3714750" y="266700"/>
          <a:ext cx="1647825" cy="276225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600" b="1" i="1" u="sng">
              <a:solidFill>
                <a:srgbClr val="C00000"/>
              </a:solidFill>
            </a:rPr>
            <a:t>EXEMPLE EN BAS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view="pageLayout" workbookViewId="0">
      <selection activeCell="B7" sqref="B7:E7"/>
    </sheetView>
  </sheetViews>
  <sheetFormatPr baseColWidth="10" defaultRowHeight="15"/>
  <cols>
    <col min="1" max="1" width="19" customWidth="1"/>
    <col min="2" max="2" width="8.7109375" style="1" customWidth="1"/>
    <col min="3" max="6" width="11.85546875" style="1" customWidth="1"/>
    <col min="7" max="7" width="8.7109375" style="1" customWidth="1"/>
    <col min="8" max="8" width="15" customWidth="1"/>
    <col min="9" max="9" width="39.28515625" style="5" customWidth="1"/>
  </cols>
  <sheetData>
    <row r="1" spans="1:9" ht="15.75" thickBot="1">
      <c r="A1" s="21" t="s">
        <v>38</v>
      </c>
      <c r="B1" s="22"/>
      <c r="C1" s="23"/>
      <c r="D1" s="23"/>
      <c r="E1" s="23"/>
      <c r="F1" s="23"/>
      <c r="G1" s="120" t="s">
        <v>41</v>
      </c>
      <c r="H1" s="121"/>
    </row>
    <row r="2" spans="1:9">
      <c r="A2" s="21" t="s">
        <v>37</v>
      </c>
      <c r="B2" s="23"/>
      <c r="C2" s="23"/>
      <c r="D2" s="23"/>
      <c r="E2" s="23"/>
      <c r="F2" s="23"/>
      <c r="G2" s="23"/>
      <c r="H2" s="24"/>
    </row>
    <row r="3" spans="1:9">
      <c r="A3" s="21" t="s">
        <v>39</v>
      </c>
      <c r="B3" s="23"/>
      <c r="C3" s="23"/>
      <c r="D3" s="23"/>
      <c r="E3" s="23"/>
      <c r="F3" s="23"/>
      <c r="G3" s="23"/>
      <c r="H3" s="24"/>
    </row>
    <row r="4" spans="1:9" ht="9" customHeight="1" thickBot="1">
      <c r="A4" s="24"/>
      <c r="B4" s="23"/>
      <c r="C4" s="23"/>
      <c r="D4" s="23"/>
      <c r="E4" s="23"/>
      <c r="F4" s="23"/>
      <c r="G4" s="23"/>
      <c r="H4" s="24"/>
    </row>
    <row r="5" spans="1:9" s="2" customFormat="1" ht="26.25" customHeight="1">
      <c r="A5" s="97" t="s">
        <v>0</v>
      </c>
      <c r="B5" s="94" t="s">
        <v>15</v>
      </c>
      <c r="C5" s="87" t="s">
        <v>5</v>
      </c>
      <c r="D5" s="87"/>
      <c r="E5" s="88" t="s">
        <v>4</v>
      </c>
      <c r="F5" s="89"/>
      <c r="G5" s="25" t="s">
        <v>16</v>
      </c>
      <c r="H5" s="26" t="s">
        <v>12</v>
      </c>
      <c r="I5" s="6"/>
    </row>
    <row r="6" spans="1:9" s="2" customFormat="1" ht="27" customHeight="1" thickBot="1">
      <c r="A6" s="98"/>
      <c r="B6" s="95"/>
      <c r="C6" s="27" t="s">
        <v>2</v>
      </c>
      <c r="D6" s="27" t="s">
        <v>3</v>
      </c>
      <c r="E6" s="27" t="s">
        <v>6</v>
      </c>
      <c r="F6" s="28" t="s">
        <v>7</v>
      </c>
      <c r="G6" s="29" t="s">
        <v>1</v>
      </c>
      <c r="H6" s="30" t="s">
        <v>13</v>
      </c>
      <c r="I6" s="6"/>
    </row>
    <row r="7" spans="1:9" s="2" customFormat="1" ht="48.75" customHeight="1" thickBot="1">
      <c r="A7" s="31" t="s">
        <v>35</v>
      </c>
      <c r="B7" s="16"/>
      <c r="C7" s="17"/>
      <c r="D7" s="17"/>
      <c r="E7" s="17"/>
      <c r="F7" s="18"/>
      <c r="G7" s="34">
        <f>C7+D7+(E7*7)+(F7*28)</f>
        <v>0</v>
      </c>
      <c r="H7" s="35">
        <f>B7*((C7*11)+(D7*12)+(E7*78)+(F7*215))</f>
        <v>0</v>
      </c>
      <c r="I7" s="7"/>
    </row>
    <row r="8" spans="1:9" s="2" customFormat="1" ht="27" customHeight="1">
      <c r="A8" s="96" t="s">
        <v>0</v>
      </c>
      <c r="B8" s="95" t="s">
        <v>15</v>
      </c>
      <c r="C8" s="99" t="s">
        <v>5</v>
      </c>
      <c r="D8" s="99"/>
      <c r="E8" s="100" t="s">
        <v>4</v>
      </c>
      <c r="F8" s="101"/>
      <c r="G8" s="25" t="s">
        <v>16</v>
      </c>
      <c r="H8" s="26" t="s">
        <v>12</v>
      </c>
      <c r="I8" s="8"/>
    </row>
    <row r="9" spans="1:9" s="2" customFormat="1" ht="27" customHeight="1" thickBot="1">
      <c r="A9" s="96"/>
      <c r="B9" s="95"/>
      <c r="C9" s="27" t="s">
        <v>2</v>
      </c>
      <c r="D9" s="27" t="s">
        <v>3</v>
      </c>
      <c r="E9" s="27" t="s">
        <v>6</v>
      </c>
      <c r="F9" s="28" t="s">
        <v>7</v>
      </c>
      <c r="G9" s="29" t="s">
        <v>1</v>
      </c>
      <c r="H9" s="30" t="s">
        <v>14</v>
      </c>
    </row>
    <row r="10" spans="1:9" s="2" customFormat="1" ht="48.75" customHeight="1" thickBot="1">
      <c r="A10" s="32" t="s">
        <v>36</v>
      </c>
      <c r="B10" s="19"/>
      <c r="C10" s="17"/>
      <c r="D10" s="17"/>
      <c r="E10" s="17"/>
      <c r="F10" s="18"/>
      <c r="G10" s="34">
        <f>C10+D10+(E10*7)+(F10*28)</f>
        <v>0</v>
      </c>
      <c r="H10" s="35">
        <f>B10*((C10*7)+(D10*8)+(E10*50)+(F10*185))</f>
        <v>0</v>
      </c>
    </row>
    <row r="11" spans="1:9" s="3" customFormat="1" ht="32.25" customHeight="1" thickBot="1">
      <c r="A11" s="33" t="s">
        <v>45</v>
      </c>
      <c r="B11" s="37">
        <f>B7+B10</f>
        <v>0</v>
      </c>
      <c r="C11" s="38"/>
      <c r="D11" s="38"/>
      <c r="E11" s="38"/>
      <c r="F11" s="135" t="s">
        <v>16</v>
      </c>
      <c r="G11" s="136"/>
      <c r="H11" s="78">
        <f>H7+H10</f>
        <v>0</v>
      </c>
    </row>
    <row r="12" spans="1:9" s="2" customFormat="1" ht="25.5" customHeight="1" thickBot="1">
      <c r="A12" s="39"/>
      <c r="B12" s="39"/>
      <c r="C12" s="39"/>
      <c r="D12" s="39"/>
      <c r="E12" s="90" t="s">
        <v>34</v>
      </c>
      <c r="F12" s="91"/>
      <c r="G12" s="20"/>
      <c r="H12" s="78">
        <f>H11*G12</f>
        <v>0</v>
      </c>
    </row>
    <row r="13" spans="1:9" s="2" customFormat="1" ht="32.25" customHeight="1" thickBot="1">
      <c r="A13" s="39"/>
      <c r="B13" s="39"/>
      <c r="C13" s="39"/>
      <c r="D13" s="39"/>
      <c r="E13" s="40"/>
      <c r="F13" s="92" t="s">
        <v>17</v>
      </c>
      <c r="G13" s="93"/>
      <c r="H13" s="41">
        <f>H11-H12</f>
        <v>0</v>
      </c>
    </row>
    <row r="14" spans="1:9" s="2" customFormat="1" ht="32.25" customHeight="1" thickBot="1">
      <c r="A14" s="42" t="s">
        <v>18</v>
      </c>
      <c r="B14" s="39"/>
      <c r="C14" s="39"/>
      <c r="D14" s="39"/>
      <c r="E14" s="102" t="s">
        <v>40</v>
      </c>
      <c r="F14" s="103"/>
      <c r="G14" s="103"/>
      <c r="H14" s="36">
        <f>H13/2</f>
        <v>0</v>
      </c>
    </row>
    <row r="15" spans="1:9" s="12" customFormat="1" ht="21" customHeight="1">
      <c r="A15" s="43" t="s">
        <v>28</v>
      </c>
      <c r="B15" s="44"/>
      <c r="C15" s="44"/>
      <c r="D15" s="44"/>
      <c r="E15" s="44"/>
      <c r="F15" s="44"/>
      <c r="G15" s="44"/>
      <c r="H15" s="45"/>
      <c r="I15" s="13"/>
    </row>
    <row r="16" spans="1:9" s="12" customFormat="1" ht="18" customHeight="1">
      <c r="A16" s="79" t="s">
        <v>27</v>
      </c>
      <c r="B16" s="80"/>
      <c r="C16" s="81"/>
      <c r="D16" s="46"/>
      <c r="E16" s="108" t="s">
        <v>42</v>
      </c>
      <c r="F16" s="109"/>
      <c r="G16" s="109"/>
      <c r="H16" s="110"/>
      <c r="I16" s="13"/>
    </row>
    <row r="17" spans="1:9" s="12" customFormat="1" ht="12.75" customHeight="1">
      <c r="A17" s="82" t="s">
        <v>26</v>
      </c>
      <c r="B17" s="83"/>
      <c r="C17" s="84"/>
      <c r="D17" s="46"/>
      <c r="E17" s="116" t="s">
        <v>23</v>
      </c>
      <c r="F17" s="117"/>
      <c r="G17" s="118">
        <v>0.05</v>
      </c>
      <c r="H17" s="119"/>
      <c r="I17" s="13"/>
    </row>
    <row r="18" spans="1:9" s="12" customFormat="1" ht="12.75" customHeight="1">
      <c r="A18" s="47" t="s">
        <v>20</v>
      </c>
      <c r="B18" s="85" t="s">
        <v>21</v>
      </c>
      <c r="C18" s="86"/>
      <c r="D18" s="46"/>
      <c r="E18" s="116" t="s">
        <v>24</v>
      </c>
      <c r="F18" s="117"/>
      <c r="G18" s="118">
        <v>0.1</v>
      </c>
      <c r="H18" s="119"/>
      <c r="I18" s="13"/>
    </row>
    <row r="19" spans="1:9" s="12" customFormat="1" ht="12.75" customHeight="1">
      <c r="A19" s="47" t="s">
        <v>22</v>
      </c>
      <c r="B19" s="85" t="s">
        <v>19</v>
      </c>
      <c r="C19" s="86"/>
      <c r="D19" s="46"/>
      <c r="E19" s="116" t="s">
        <v>25</v>
      </c>
      <c r="F19" s="117"/>
      <c r="G19" s="118">
        <v>0.15</v>
      </c>
      <c r="H19" s="119"/>
      <c r="I19" s="13"/>
    </row>
    <row r="20" spans="1:9" s="12" customFormat="1" ht="12.75" customHeight="1">
      <c r="A20" s="48"/>
      <c r="B20" s="46"/>
      <c r="C20" s="46"/>
      <c r="D20" s="46"/>
      <c r="E20" s="116" t="s">
        <v>44</v>
      </c>
      <c r="F20" s="117"/>
      <c r="G20" s="118">
        <v>0.2</v>
      </c>
      <c r="H20" s="119"/>
      <c r="I20" s="13"/>
    </row>
    <row r="21" spans="1:9" s="12" customFormat="1" ht="12.75" customHeight="1">
      <c r="A21" s="49"/>
      <c r="B21" s="44"/>
      <c r="C21" s="44"/>
      <c r="D21" s="44"/>
      <c r="E21" s="50"/>
      <c r="F21" s="44"/>
      <c r="G21" s="44"/>
      <c r="H21" s="45"/>
      <c r="I21" s="13"/>
    </row>
    <row r="22" spans="1:9" s="4" customFormat="1" ht="21">
      <c r="A22" s="124" t="s">
        <v>43</v>
      </c>
      <c r="B22" s="124"/>
      <c r="C22" s="132" t="s">
        <v>33</v>
      </c>
      <c r="D22" s="132"/>
      <c r="E22" s="132"/>
      <c r="F22" s="132"/>
      <c r="G22" s="51"/>
      <c r="H22" s="52"/>
      <c r="I22" s="14"/>
    </row>
    <row r="23" spans="1:9" s="4" customFormat="1" ht="15.75">
      <c r="A23" s="125" t="s">
        <v>11</v>
      </c>
      <c r="B23" s="125"/>
      <c r="C23" s="132" t="s">
        <v>9</v>
      </c>
      <c r="D23" s="132"/>
      <c r="E23" s="132"/>
      <c r="F23" s="132"/>
      <c r="G23" s="51"/>
      <c r="H23" s="52"/>
      <c r="I23" s="14"/>
    </row>
    <row r="24" spans="1:9" s="4" customFormat="1" ht="15.75">
      <c r="A24" s="125" t="s">
        <v>8</v>
      </c>
      <c r="B24" s="125"/>
      <c r="C24" s="132" t="s">
        <v>10</v>
      </c>
      <c r="D24" s="132"/>
      <c r="E24" s="132"/>
      <c r="F24" s="132"/>
      <c r="G24" s="51"/>
      <c r="H24" s="52"/>
      <c r="I24" s="14"/>
    </row>
    <row r="25" spans="1:9" s="4" customFormat="1">
      <c r="A25" s="126" t="s">
        <v>30</v>
      </c>
      <c r="B25" s="127"/>
      <c r="C25" s="132" t="s">
        <v>29</v>
      </c>
      <c r="D25" s="132"/>
      <c r="E25" s="132"/>
      <c r="F25" s="132"/>
      <c r="G25" s="51"/>
      <c r="H25" s="52"/>
      <c r="I25" s="14"/>
    </row>
    <row r="26" spans="1:9" s="4" customFormat="1">
      <c r="A26" s="128"/>
      <c r="B26" s="129"/>
      <c r="C26" s="132" t="s">
        <v>31</v>
      </c>
      <c r="D26" s="132"/>
      <c r="E26" s="132"/>
      <c r="F26" s="132"/>
      <c r="G26" s="51"/>
      <c r="H26" s="52"/>
      <c r="I26" s="14"/>
    </row>
    <row r="27" spans="1:9" s="4" customFormat="1">
      <c r="A27" s="130"/>
      <c r="B27" s="131"/>
      <c r="C27" s="132" t="s">
        <v>32</v>
      </c>
      <c r="D27" s="132"/>
      <c r="E27" s="132"/>
      <c r="F27" s="132"/>
      <c r="G27" s="51"/>
      <c r="H27" s="52"/>
      <c r="I27" s="15"/>
    </row>
    <row r="28" spans="1:9" ht="11.25" customHeight="1" thickBot="1">
      <c r="A28" s="53"/>
      <c r="B28" s="23"/>
      <c r="C28" s="23"/>
      <c r="D28" s="23"/>
      <c r="E28" s="23"/>
      <c r="F28" s="23"/>
      <c r="G28" s="23"/>
      <c r="H28" s="24"/>
      <c r="I28" s="10"/>
    </row>
    <row r="29" spans="1:9">
      <c r="A29" s="111" t="s">
        <v>0</v>
      </c>
      <c r="B29" s="113" t="s">
        <v>15</v>
      </c>
      <c r="C29" s="115" t="s">
        <v>5</v>
      </c>
      <c r="D29" s="115"/>
      <c r="E29" s="104" t="s">
        <v>4</v>
      </c>
      <c r="F29" s="105"/>
      <c r="G29" s="54" t="s">
        <v>16</v>
      </c>
      <c r="H29" s="55" t="s">
        <v>12</v>
      </c>
      <c r="I29" s="9"/>
    </row>
    <row r="30" spans="1:9" ht="15.75" thickBot="1">
      <c r="A30" s="112"/>
      <c r="B30" s="114"/>
      <c r="C30" s="56" t="s">
        <v>2</v>
      </c>
      <c r="D30" s="56" t="s">
        <v>3</v>
      </c>
      <c r="E30" s="56" t="s">
        <v>6</v>
      </c>
      <c r="F30" s="57" t="s">
        <v>7</v>
      </c>
      <c r="G30" s="58" t="s">
        <v>1</v>
      </c>
      <c r="H30" s="59" t="s">
        <v>13</v>
      </c>
      <c r="I30" s="10"/>
    </row>
    <row r="31" spans="1:9" ht="15.75" thickBot="1">
      <c r="A31" s="60" t="s">
        <v>35</v>
      </c>
      <c r="B31" s="61">
        <v>1</v>
      </c>
      <c r="C31" s="61">
        <v>4</v>
      </c>
      <c r="D31" s="61">
        <v>1</v>
      </c>
      <c r="E31" s="61">
        <v>2</v>
      </c>
      <c r="F31" s="62"/>
      <c r="G31" s="63">
        <f>C31+D31+(E31*7)+(F31*28)</f>
        <v>19</v>
      </c>
      <c r="H31" s="64">
        <f>B31*(C31*11)+(D31*12)+(E31*78)+(F31*215)</f>
        <v>212</v>
      </c>
      <c r="I31" s="10"/>
    </row>
    <row r="32" spans="1:9">
      <c r="A32" s="133" t="s">
        <v>0</v>
      </c>
      <c r="B32" s="113" t="s">
        <v>15</v>
      </c>
      <c r="C32" s="115" t="s">
        <v>5</v>
      </c>
      <c r="D32" s="115"/>
      <c r="E32" s="104" t="s">
        <v>4</v>
      </c>
      <c r="F32" s="105"/>
      <c r="G32" s="65" t="s">
        <v>16</v>
      </c>
      <c r="H32" s="55" t="s">
        <v>12</v>
      </c>
      <c r="I32" s="9"/>
    </row>
    <row r="33" spans="1:8" ht="15.75" thickBot="1">
      <c r="A33" s="134"/>
      <c r="B33" s="114"/>
      <c r="C33" s="56" t="s">
        <v>2</v>
      </c>
      <c r="D33" s="56" t="s">
        <v>3</v>
      </c>
      <c r="E33" s="56" t="s">
        <v>6</v>
      </c>
      <c r="F33" s="57" t="s">
        <v>7</v>
      </c>
      <c r="G33" s="66" t="s">
        <v>1</v>
      </c>
      <c r="H33" s="59" t="s">
        <v>14</v>
      </c>
    </row>
    <row r="34" spans="1:8" ht="15.75" thickBot="1">
      <c r="A34" s="67" t="s">
        <v>36</v>
      </c>
      <c r="B34" s="68">
        <v>2</v>
      </c>
      <c r="C34" s="68">
        <v>4</v>
      </c>
      <c r="D34" s="68">
        <v>1</v>
      </c>
      <c r="E34" s="68">
        <v>2</v>
      </c>
      <c r="F34" s="69"/>
      <c r="G34" s="70">
        <f>C34+D34+(E34*7)+(F34*28)</f>
        <v>19</v>
      </c>
      <c r="H34" s="35">
        <f>B34*((C34*7)+(D34*8)+(E34*50)+(F34*185))</f>
        <v>272</v>
      </c>
    </row>
    <row r="35" spans="1:8" ht="15.75" thickBot="1">
      <c r="A35" s="71"/>
      <c r="B35" s="72">
        <f>B31+B34</f>
        <v>3</v>
      </c>
      <c r="C35" s="71"/>
      <c r="D35" s="71"/>
      <c r="E35" s="71"/>
      <c r="F35" s="122" t="s">
        <v>16</v>
      </c>
      <c r="G35" s="137"/>
      <c r="H35" s="138">
        <f>H31+H34</f>
        <v>484</v>
      </c>
    </row>
    <row r="36" spans="1:8" ht="15.75" thickBot="1">
      <c r="A36" s="73"/>
      <c r="B36" s="73"/>
      <c r="C36" s="73"/>
      <c r="D36" s="73"/>
      <c r="E36" s="106" t="s">
        <v>34</v>
      </c>
      <c r="F36" s="107"/>
      <c r="G36" s="74">
        <v>0.1</v>
      </c>
      <c r="H36" s="75">
        <f>H35*G36</f>
        <v>48.400000000000006</v>
      </c>
    </row>
    <row r="37" spans="1:8" ht="15.75" thickBot="1">
      <c r="A37" s="76"/>
      <c r="B37" s="73"/>
      <c r="C37" s="73"/>
      <c r="D37" s="73"/>
      <c r="E37" s="63"/>
      <c r="F37" s="122" t="s">
        <v>17</v>
      </c>
      <c r="G37" s="123"/>
      <c r="H37" s="77">
        <f>H35-H36</f>
        <v>435.6</v>
      </c>
    </row>
    <row r="38" spans="1:8">
      <c r="A38" s="11"/>
    </row>
  </sheetData>
  <sheetProtection password="FAF1" sheet="1" objects="1" scenarios="1" selectLockedCells="1"/>
  <mergeCells count="47">
    <mergeCell ref="F35:G35"/>
    <mergeCell ref="G1:H1"/>
    <mergeCell ref="F37:G37"/>
    <mergeCell ref="A22:B22"/>
    <mergeCell ref="A23:B23"/>
    <mergeCell ref="A24:B24"/>
    <mergeCell ref="A25:B27"/>
    <mergeCell ref="C24:F24"/>
    <mergeCell ref="C25:F25"/>
    <mergeCell ref="C26:F26"/>
    <mergeCell ref="C27:F27"/>
    <mergeCell ref="C22:F22"/>
    <mergeCell ref="C23:F23"/>
    <mergeCell ref="A32:A33"/>
    <mergeCell ref="B32:B33"/>
    <mergeCell ref="C32:D32"/>
    <mergeCell ref="F11:G11"/>
    <mergeCell ref="E32:F32"/>
    <mergeCell ref="E36:F36"/>
    <mergeCell ref="E16:H16"/>
    <mergeCell ref="A29:A30"/>
    <mergeCell ref="B29:B30"/>
    <mergeCell ref="C29:D29"/>
    <mergeCell ref="E29:F29"/>
    <mergeCell ref="E17:F17"/>
    <mergeCell ref="E18:F18"/>
    <mergeCell ref="E19:F19"/>
    <mergeCell ref="E20:F20"/>
    <mergeCell ref="G17:H17"/>
    <mergeCell ref="G18:H18"/>
    <mergeCell ref="G19:H19"/>
    <mergeCell ref="G20:H20"/>
    <mergeCell ref="B18:C18"/>
    <mergeCell ref="A16:C16"/>
    <mergeCell ref="A17:C17"/>
    <mergeCell ref="B19:C19"/>
    <mergeCell ref="C5:D5"/>
    <mergeCell ref="E5:F5"/>
    <mergeCell ref="E12:F12"/>
    <mergeCell ref="F13:G13"/>
    <mergeCell ref="B5:B6"/>
    <mergeCell ref="A8:A9"/>
    <mergeCell ref="A5:A6"/>
    <mergeCell ref="C8:D8"/>
    <mergeCell ref="E8:F8"/>
    <mergeCell ref="B8:B9"/>
    <mergeCell ref="E14:G14"/>
  </mergeCells>
  <pageMargins left="0.26041666666666669" right="0.22916666666666666" top="1.34375" bottom="0.32291666666666669" header="0.16666666666666666" footer="0.3"/>
  <pageSetup paperSize="9" orientation="portrait" horizontalDpi="4294967293" verticalDpi="4294967293" r:id="rId1"/>
  <headerFooter>
    <oddHeader>&amp;C&amp;"-,Gras"&amp;26&amp;KC00000Le Chat'l'Ain&amp;"-,Normal"&amp;20
&amp;16&amp;UTableau de calcul 
montant du séjour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MONTANT SEJOUR - TABLEAU CALCUL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2015-10-31T14:56:45Z</dcterms:created>
  <dcterms:modified xsi:type="dcterms:W3CDTF">2015-11-05T19:33:32Z</dcterms:modified>
</cp:coreProperties>
</file>