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7080" activeTab="2"/>
  </bookViews>
  <sheets>
    <sheet name="Running Order" sheetId="3" r:id="rId1"/>
    <sheet name="SENIOR 100 INDIVIDUAL" sheetId="6" r:id="rId2"/>
    <sheet name="SENIOR 100 TEAM" sheetId="7" r:id="rId3"/>
    <sheet name="junior individual 100" sheetId="4" r:id="rId4"/>
    <sheet name="JUNIOR 100 TEAM" sheetId="5" r:id="rId5"/>
    <sheet name="JUNIOR 90 INDIVIDUAL" sheetId="8" r:id="rId6"/>
    <sheet name="JUNIOR 90 TEAM" sheetId="9" r:id="rId7"/>
    <sheet name="SENIOR 90 IND." sheetId="10" r:id="rId8"/>
    <sheet name="SENIOR 90 TEAM" sheetId="11" r:id="rId9"/>
    <sheet name="JUNIOR 80 IND" sheetId="12" r:id="rId10"/>
    <sheet name="JUNIOR 80 TEAM" sheetId="13" r:id="rId11"/>
    <sheet name="SENIOR 80 IND" sheetId="14" r:id="rId12"/>
    <sheet name="SENIOR 80 TEAM" sheetId="15" r:id="rId13"/>
  </sheets>
  <definedNames>
    <definedName name="_xlnm.Print_Area" localSheetId="12">'SENIOR 80 TEAM'!$A$1:$P$99</definedName>
  </definedNames>
  <calcPr calcId="144525"/>
</workbook>
</file>

<file path=xl/calcChain.xml><?xml version="1.0" encoding="utf-8"?>
<calcChain xmlns="http://schemas.openxmlformats.org/spreadsheetml/2006/main">
  <c r="P6" i="7" l="1"/>
  <c r="P51" i="15" l="1"/>
  <c r="O23" i="15"/>
  <c r="O24" i="15"/>
  <c r="P21" i="11"/>
  <c r="P16" i="11"/>
  <c r="P11" i="11"/>
  <c r="P6" i="11"/>
  <c r="P65" i="14" l="1"/>
  <c r="O66" i="14"/>
  <c r="O68" i="14"/>
  <c r="O67" i="14"/>
  <c r="O65" i="14"/>
  <c r="O58" i="15" l="1"/>
  <c r="O57" i="15"/>
  <c r="O51" i="15"/>
  <c r="O49" i="15"/>
  <c r="O47" i="15"/>
  <c r="O46" i="15"/>
  <c r="O44" i="15"/>
  <c r="O43" i="15"/>
  <c r="O42" i="15"/>
  <c r="O41" i="15"/>
  <c r="O38" i="15"/>
  <c r="O37" i="15"/>
  <c r="O34" i="15"/>
  <c r="O32" i="15"/>
  <c r="O31" i="15"/>
  <c r="P31" i="15" s="1"/>
  <c r="O29" i="15"/>
  <c r="O28" i="15"/>
  <c r="O27" i="15"/>
  <c r="O26" i="15"/>
  <c r="O21" i="15"/>
  <c r="P21" i="15" s="1"/>
  <c r="O19" i="15"/>
  <c r="O18" i="15"/>
  <c r="O17" i="15"/>
  <c r="O16" i="15"/>
  <c r="O14" i="15"/>
  <c r="O13" i="15"/>
  <c r="O8" i="15"/>
  <c r="O6" i="15"/>
  <c r="O33" i="14"/>
  <c r="O32" i="14"/>
  <c r="O42" i="14"/>
  <c r="O21" i="14"/>
  <c r="O26" i="14"/>
  <c r="O55" i="14"/>
  <c r="O12" i="14"/>
  <c r="O25" i="14"/>
  <c r="O11" i="14"/>
  <c r="O41" i="14"/>
  <c r="O46" i="14"/>
  <c r="O40" i="14"/>
  <c r="O31" i="14"/>
  <c r="O54" i="14"/>
  <c r="O35" i="14"/>
  <c r="O30" i="14"/>
  <c r="O10" i="14"/>
  <c r="O53" i="14"/>
  <c r="O24" i="14"/>
  <c r="O52" i="14"/>
  <c r="O9" i="14"/>
  <c r="O29" i="14"/>
  <c r="O23" i="14"/>
  <c r="O8" i="14"/>
  <c r="O39" i="14"/>
  <c r="O7" i="14"/>
  <c r="O45" i="14"/>
  <c r="O6" i="14"/>
  <c r="O20" i="14"/>
  <c r="O44" i="14"/>
  <c r="O5" i="14"/>
  <c r="O43" i="14"/>
  <c r="O51" i="14"/>
  <c r="O19" i="14"/>
  <c r="O50" i="14"/>
  <c r="O57" i="14"/>
  <c r="O14" i="13"/>
  <c r="O12" i="13"/>
  <c r="P11" i="13"/>
  <c r="O9" i="13"/>
  <c r="P6" i="13" s="1"/>
  <c r="O8" i="13"/>
  <c r="O7" i="13"/>
  <c r="O5" i="13"/>
  <c r="O13" i="12"/>
  <c r="P13" i="12" s="1"/>
  <c r="O12" i="12"/>
  <c r="O11" i="12"/>
  <c r="O10" i="12"/>
  <c r="O9" i="12"/>
  <c r="P9" i="12" s="1"/>
  <c r="O8" i="12"/>
  <c r="O7" i="12"/>
  <c r="O6" i="12"/>
  <c r="P6" i="12" s="1"/>
  <c r="O5" i="12"/>
  <c r="O24" i="11"/>
  <c r="O23" i="11"/>
  <c r="O21" i="11"/>
  <c r="O19" i="11"/>
  <c r="O18" i="11"/>
  <c r="O17" i="11"/>
  <c r="O16" i="11"/>
  <c r="O14" i="11"/>
  <c r="O13" i="11"/>
  <c r="O12" i="11"/>
  <c r="O11" i="11"/>
  <c r="O9" i="11"/>
  <c r="O8" i="11"/>
  <c r="O7" i="11"/>
  <c r="O5" i="11"/>
  <c r="O13" i="10"/>
  <c r="O26" i="10"/>
  <c r="O18" i="10"/>
  <c r="O7" i="10"/>
  <c r="O10" i="10"/>
  <c r="O25" i="10"/>
  <c r="O23" i="10"/>
  <c r="O17" i="10"/>
  <c r="O16" i="10"/>
  <c r="O12" i="10"/>
  <c r="O6" i="10"/>
  <c r="O30" i="10"/>
  <c r="O19" i="10"/>
  <c r="O29" i="10"/>
  <c r="O24" i="10"/>
  <c r="O15" i="10"/>
  <c r="O5" i="10"/>
  <c r="O21" i="10"/>
  <c r="O31" i="10"/>
  <c r="O9" i="10"/>
  <c r="O14" i="10"/>
  <c r="O11" i="10"/>
  <c r="P11" i="10" s="1"/>
  <c r="O32" i="10"/>
  <c r="O9" i="9"/>
  <c r="O8" i="9"/>
  <c r="O7" i="9"/>
  <c r="P6" i="9"/>
  <c r="O6" i="9"/>
  <c r="O5" i="9"/>
  <c r="O14" i="8"/>
  <c r="P14" i="8" s="1"/>
  <c r="O13" i="8"/>
  <c r="O12" i="8"/>
  <c r="O11" i="8"/>
  <c r="O10" i="8"/>
  <c r="P10" i="8" s="1"/>
  <c r="O9" i="8"/>
  <c r="O8" i="8"/>
  <c r="O7" i="8"/>
  <c r="O6" i="8"/>
  <c r="P7" i="8" s="1"/>
  <c r="O5" i="8"/>
  <c r="O9" i="5"/>
  <c r="O8" i="5"/>
  <c r="O7" i="5"/>
  <c r="P6" i="5" s="1"/>
  <c r="O5" i="5"/>
  <c r="L9" i="4"/>
  <c r="M9" i="4" s="1"/>
  <c r="L8" i="4"/>
  <c r="L7" i="4"/>
  <c r="M6" i="4"/>
  <c r="L6" i="4"/>
  <c r="L5" i="4"/>
  <c r="O8" i="7"/>
  <c r="O7" i="7"/>
  <c r="O6" i="7"/>
  <c r="O5" i="7"/>
  <c r="O14" i="6"/>
  <c r="O13" i="6"/>
  <c r="O12" i="6"/>
  <c r="O11" i="6"/>
  <c r="P11" i="6" s="1"/>
  <c r="O10" i="6"/>
  <c r="O9" i="6"/>
  <c r="O8" i="6"/>
  <c r="P10" i="6" s="1"/>
  <c r="O7" i="6"/>
  <c r="O6" i="6"/>
  <c r="P12" i="6" s="1"/>
  <c r="O5" i="6"/>
  <c r="O2" i="3"/>
  <c r="P46" i="15" l="1"/>
  <c r="P41" i="15"/>
  <c r="P16" i="15"/>
  <c r="P15" i="10"/>
  <c r="P19" i="14"/>
  <c r="P50" i="14"/>
  <c r="P7" i="14"/>
  <c r="P29" i="14"/>
  <c r="P53" i="14"/>
  <c r="P54" i="14"/>
  <c r="P41" i="14"/>
  <c r="P55" i="14"/>
  <c r="P32" i="14"/>
  <c r="P44" i="14"/>
  <c r="P51" i="14"/>
  <c r="P45" i="14"/>
  <c r="P17" i="10"/>
  <c r="P9" i="6"/>
  <c r="P14" i="6"/>
  <c r="P24" i="10"/>
  <c r="P6" i="10"/>
  <c r="P18" i="10"/>
  <c r="P10" i="12"/>
  <c r="P20" i="14"/>
  <c r="P39" i="14"/>
  <c r="P9" i="14"/>
  <c r="P10" i="14"/>
  <c r="P31" i="14"/>
  <c r="P11" i="14"/>
  <c r="P26" i="14"/>
  <c r="P33" i="14"/>
  <c r="M7" i="4"/>
  <c r="P11" i="8"/>
  <c r="P31" i="10"/>
  <c r="P23" i="10"/>
  <c r="P6" i="6"/>
  <c r="P8" i="8"/>
  <c r="P12" i="8"/>
  <c r="P14" i="10"/>
  <c r="P29" i="10"/>
  <c r="P12" i="10"/>
  <c r="P25" i="10"/>
  <c r="P26" i="10"/>
  <c r="P7" i="12"/>
  <c r="P11" i="12"/>
  <c r="P43" i="14"/>
  <c r="P6" i="14"/>
  <c r="P8" i="14"/>
  <c r="P52" i="14"/>
  <c r="P30" i="14"/>
  <c r="P40" i="14"/>
  <c r="P25" i="14"/>
  <c r="P21" i="14"/>
  <c r="P30" i="10"/>
  <c r="P7" i="10"/>
  <c r="P7" i="6"/>
  <c r="P13" i="6"/>
  <c r="M8" i="4"/>
  <c r="P6" i="8"/>
  <c r="P13" i="8"/>
  <c r="P9" i="10"/>
  <c r="P5" i="10"/>
  <c r="P19" i="10"/>
  <c r="P16" i="10"/>
  <c r="P10" i="10"/>
  <c r="P13" i="10"/>
  <c r="P8" i="12"/>
  <c r="P12" i="12"/>
  <c r="P23" i="14"/>
  <c r="P24" i="14"/>
  <c r="P35" i="14"/>
  <c r="P46" i="14"/>
  <c r="P12" i="14"/>
  <c r="P42" i="14"/>
  <c r="P26" i="15"/>
</calcChain>
</file>

<file path=xl/sharedStrings.xml><?xml version="1.0" encoding="utf-8"?>
<sst xmlns="http://schemas.openxmlformats.org/spreadsheetml/2006/main" count="2407" uniqueCount="417">
  <si>
    <t>CLASS</t>
  </si>
  <si>
    <t>S/J</t>
  </si>
  <si>
    <t>CLUB</t>
  </si>
  <si>
    <t>TEAM NAME</t>
  </si>
  <si>
    <t>FIRST NAME</t>
  </si>
  <si>
    <t>SURNAME</t>
  </si>
  <si>
    <t>HORSE</t>
  </si>
  <si>
    <t>SJ FAULTS</t>
  </si>
  <si>
    <t>SJ TIME</t>
  </si>
  <si>
    <t>SJ TIME FAULTS</t>
  </si>
  <si>
    <t>XC FAULTS</t>
  </si>
  <si>
    <t>XC TIME</t>
  </si>
  <si>
    <t>XC TIME FAULTS</t>
  </si>
  <si>
    <t>TOTAL FAULTS</t>
  </si>
  <si>
    <t>Rider No</t>
  </si>
  <si>
    <t xml:space="preserve"> </t>
  </si>
  <si>
    <t xml:space="preserve"> OR  IND</t>
  </si>
  <si>
    <t>S</t>
  </si>
  <si>
    <t xml:space="preserve">SCARBOROUGH </t>
  </si>
  <si>
    <t xml:space="preserve">CASTLE </t>
  </si>
  <si>
    <t>KAY</t>
  </si>
  <si>
    <t>TRAVES</t>
  </si>
  <si>
    <t>DANCE WITH ME II</t>
  </si>
  <si>
    <t>WHITE ROSE</t>
  </si>
  <si>
    <t>IND</t>
  </si>
  <si>
    <t>GEMMA</t>
  </si>
  <si>
    <t>ELGEY</t>
  </si>
  <si>
    <t>JACK</t>
  </si>
  <si>
    <t>J</t>
  </si>
  <si>
    <t>NORTHALLERTON</t>
  </si>
  <si>
    <t>HOLLY</t>
  </si>
  <si>
    <t>THOMSON</t>
  </si>
  <si>
    <t xml:space="preserve">AUTUMN STORM </t>
  </si>
  <si>
    <t>MALTON</t>
  </si>
  <si>
    <t>KATHY</t>
  </si>
  <si>
    <t>BOOTHMAN</t>
  </si>
  <si>
    <t>BUZZ LITEYEAR IV</t>
  </si>
  <si>
    <t xml:space="preserve">CHLOE </t>
  </si>
  <si>
    <t xml:space="preserve">NAISMITH </t>
  </si>
  <si>
    <t>KILNAMONA SUSIE</t>
  </si>
  <si>
    <t>HAREWOOD COMBINED TRAINING GROUP</t>
  </si>
  <si>
    <t xml:space="preserve">EMILY </t>
  </si>
  <si>
    <t>BLAXILL</t>
  </si>
  <si>
    <t>FRITZ VAN DER TOJEPE HOEVE</t>
  </si>
  <si>
    <t>NRRC</t>
  </si>
  <si>
    <t>JILL</t>
  </si>
  <si>
    <t>WHITE</t>
  </si>
  <si>
    <t>MARISOL GII</t>
  </si>
  <si>
    <t xml:space="preserve">S </t>
  </si>
  <si>
    <t>SARAH</t>
  </si>
  <si>
    <t>WARD</t>
  </si>
  <si>
    <t>BODJO VAN DE WINDLESTEEN</t>
  </si>
  <si>
    <t>CALDERDALE SADDLE CLUB</t>
  </si>
  <si>
    <t>NICKY</t>
  </si>
  <si>
    <t>GREEN</t>
  </si>
  <si>
    <t>OPENING BID</t>
  </si>
  <si>
    <t xml:space="preserve">AMY </t>
  </si>
  <si>
    <t xml:space="preserve">OSBORNE </t>
  </si>
  <si>
    <t xml:space="preserve">WALTER TATE </t>
  </si>
  <si>
    <t>PENISTONE &amp; DISTRICT</t>
  </si>
  <si>
    <t>ROBYN</t>
  </si>
  <si>
    <t>WEATHERALL</t>
  </si>
  <si>
    <t>GREYGATES CLOVERGIRL</t>
  </si>
  <si>
    <t>JO</t>
  </si>
  <si>
    <t>HARRIS</t>
  </si>
  <si>
    <t>ROUNDBUSH GO GO</t>
  </si>
  <si>
    <t>W/D</t>
  </si>
  <si>
    <t xml:space="preserve">ACKWORTH DISTRICT RIDING CLUB </t>
  </si>
  <si>
    <t xml:space="preserve">RIDINGS </t>
  </si>
  <si>
    <t>AMELIA</t>
  </si>
  <si>
    <t>TARLIN</t>
  </si>
  <si>
    <t>CORDERRY CRACKLE</t>
  </si>
  <si>
    <t xml:space="preserve">IZZY </t>
  </si>
  <si>
    <t xml:space="preserve">HARDY </t>
  </si>
  <si>
    <t xml:space="preserve">BROADSTONE LITTLE LORD </t>
  </si>
  <si>
    <t xml:space="preserve">SOPHIE </t>
  </si>
  <si>
    <t xml:space="preserve">INGRAM </t>
  </si>
  <si>
    <t xml:space="preserve">SARCOS ANNIMORE </t>
  </si>
  <si>
    <t xml:space="preserve">ACKWORTH DISTRIST RIDING CLUB </t>
  </si>
  <si>
    <t xml:space="preserve">LUCY </t>
  </si>
  <si>
    <t xml:space="preserve">HOLLINGWORTH </t>
  </si>
  <si>
    <t xml:space="preserve">RHUBARDS CROWNED PRINCE </t>
  </si>
  <si>
    <t>BRIMHAM</t>
  </si>
  <si>
    <t>HATTIE</t>
  </si>
  <si>
    <t>DOWN</t>
  </si>
  <si>
    <t>HARVEY</t>
  </si>
  <si>
    <t>SELBY</t>
  </si>
  <si>
    <t>ELLIE</t>
  </si>
  <si>
    <t>MCNEIL</t>
  </si>
  <si>
    <t>FOWLERHEIGHTS WATERLILY</t>
  </si>
  <si>
    <t>EBOR VALE</t>
  </si>
  <si>
    <t>TILLY</t>
  </si>
  <si>
    <t>EAST</t>
  </si>
  <si>
    <t>FLORIAN A</t>
  </si>
  <si>
    <t>CULINTRA SUNLIGHT</t>
  </si>
  <si>
    <t>KATY</t>
  </si>
  <si>
    <t>MINTOFT</t>
  </si>
  <si>
    <t>BELLINDENE NORMAN</t>
  </si>
  <si>
    <t>MORGAN</t>
  </si>
  <si>
    <t>STOKES</t>
  </si>
  <si>
    <t>COR BLIMEY O'REILLY</t>
  </si>
  <si>
    <t>ORANGE</t>
  </si>
  <si>
    <t>HANNAH</t>
  </si>
  <si>
    <t>MARLEY</t>
  </si>
  <si>
    <t>CAVE STAR</t>
  </si>
  <si>
    <t xml:space="preserve">ERIN </t>
  </si>
  <si>
    <t>SMITH</t>
  </si>
  <si>
    <t>CALLISTA</t>
  </si>
  <si>
    <t>BARNABOY PADDY</t>
  </si>
  <si>
    <t>RUBY</t>
  </si>
  <si>
    <t>THOMPSON</t>
  </si>
  <si>
    <t>GLORY DAYS</t>
  </si>
  <si>
    <t>INDIVIDUAL</t>
  </si>
  <si>
    <t>GEORGIA</t>
  </si>
  <si>
    <t>FOGGIE</t>
  </si>
  <si>
    <t>NIDD VALLEY RIDING CLUB</t>
  </si>
  <si>
    <t>SHARON</t>
  </si>
  <si>
    <t>MAWSON</t>
  </si>
  <si>
    <t>NOBBLER</t>
  </si>
  <si>
    <t>OLIVIA</t>
  </si>
  <si>
    <t>CLARK</t>
  </si>
  <si>
    <t>THOMAS  SPORT</t>
  </si>
  <si>
    <t>HOLME VALLEY</t>
  </si>
  <si>
    <t>DAVINA</t>
  </si>
  <si>
    <t>MOKRYCKY</t>
  </si>
  <si>
    <t>SANTORINO</t>
  </si>
  <si>
    <t>MEGAN</t>
  </si>
  <si>
    <t>BELL</t>
  </si>
  <si>
    <t>SPLASHDASH</t>
  </si>
  <si>
    <t>ALLISON</t>
  </si>
  <si>
    <t>KNIGHTS</t>
  </si>
  <si>
    <t>NONE-GO-BY-RED</t>
  </si>
  <si>
    <t xml:space="preserve">GEORGINA </t>
  </si>
  <si>
    <t>TURGOOSE</t>
  </si>
  <si>
    <t>DIAMOND SOLITAIRE</t>
  </si>
  <si>
    <t>AMY</t>
  </si>
  <si>
    <t>MILBURN</t>
  </si>
  <si>
    <t>CAVENUE PADDY</t>
  </si>
  <si>
    <t>WEST YORKSHIRE HORSEPLAY</t>
  </si>
  <si>
    <t>KATIE</t>
  </si>
  <si>
    <t>JOYCE</t>
  </si>
  <si>
    <t>FORTUNA</t>
  </si>
  <si>
    <t>YORK</t>
  </si>
  <si>
    <t>CHARLOTTE</t>
  </si>
  <si>
    <t>LEIGHTON</t>
  </si>
  <si>
    <t>DUO</t>
  </si>
  <si>
    <t>JULIA</t>
  </si>
  <si>
    <t>MULLIGAN</t>
  </si>
  <si>
    <t>JOY V HOF TER BOLLE Z</t>
  </si>
  <si>
    <t>SOPHIE</t>
  </si>
  <si>
    <t>RICHARDSON</t>
  </si>
  <si>
    <t>CALL ME FINN</t>
  </si>
  <si>
    <t>SENOR FIRECRACKER</t>
  </si>
  <si>
    <t>CALEY</t>
  </si>
  <si>
    <t>KRAFTY BERTIE</t>
  </si>
  <si>
    <t>PARKLANDS</t>
  </si>
  <si>
    <t xml:space="preserve">CARLIE </t>
  </si>
  <si>
    <t xml:space="preserve">FRITH-WILLAIMS </t>
  </si>
  <si>
    <t>NERO VAN'T VOSSENHOFZ</t>
  </si>
  <si>
    <t>TEAM</t>
  </si>
  <si>
    <t>ADELE</t>
  </si>
  <si>
    <t>BARLOW</t>
  </si>
  <si>
    <t>D'ESPIRIT ROULETTE</t>
  </si>
  <si>
    <t>BAY</t>
  </si>
  <si>
    <t xml:space="preserve">KATE </t>
  </si>
  <si>
    <t>RISKER</t>
  </si>
  <si>
    <t xml:space="preserve">LAND LOGIC </t>
  </si>
  <si>
    <t>WHITE STARS</t>
  </si>
  <si>
    <t xml:space="preserve">HANNAH </t>
  </si>
  <si>
    <t>JOLIFFE</t>
  </si>
  <si>
    <t>KEELNACALLY PUIS CLOVER</t>
  </si>
  <si>
    <t xml:space="preserve">MEGAN </t>
  </si>
  <si>
    <t xml:space="preserve">HEMINGWAY </t>
  </si>
  <si>
    <t>WAKKAS FORTUNE</t>
  </si>
  <si>
    <t>BROGAN</t>
  </si>
  <si>
    <t>HODGSON</t>
  </si>
  <si>
    <t>GO WEST</t>
  </si>
  <si>
    <t>CLARE</t>
  </si>
  <si>
    <t>SPENCE</t>
  </si>
  <si>
    <t xml:space="preserve">BAILEYS EXTRA TIME </t>
  </si>
  <si>
    <t>SEARCH</t>
  </si>
  <si>
    <t>THE LITTLE MAN</t>
  </si>
  <si>
    <t xml:space="preserve">DAWN  </t>
  </si>
  <si>
    <t>STIGG</t>
  </si>
  <si>
    <t>HAYLEY</t>
  </si>
  <si>
    <t>WEDGE</t>
  </si>
  <si>
    <t>CLOVERS KELLY</t>
  </si>
  <si>
    <t>SALVADOR</t>
  </si>
  <si>
    <t xml:space="preserve">DEBBIE </t>
  </si>
  <si>
    <t xml:space="preserve">SLATER </t>
  </si>
  <si>
    <t xml:space="preserve">GEORGE </t>
  </si>
  <si>
    <t>SNOW STORM 111</t>
  </si>
  <si>
    <t xml:space="preserve">REBECCA </t>
  </si>
  <si>
    <t>DENT</t>
  </si>
  <si>
    <t>JAVA LILY</t>
  </si>
  <si>
    <t>BLUE</t>
  </si>
  <si>
    <t xml:space="preserve">RUBY </t>
  </si>
  <si>
    <t>BLUE BOY OF TORTHORWALD</t>
  </si>
  <si>
    <t>PURPLE</t>
  </si>
  <si>
    <t>GEORGINA</t>
  </si>
  <si>
    <t>ANYTHING AT ALL</t>
  </si>
  <si>
    <t>DIGBY</t>
  </si>
  <si>
    <t>BLENKIN</t>
  </si>
  <si>
    <t>HARRI</t>
  </si>
  <si>
    <t>EMILY</t>
  </si>
  <si>
    <t>PEARSON</t>
  </si>
  <si>
    <t>CAERHOS GERONIMO</t>
  </si>
  <si>
    <t>GRAYSON</t>
  </si>
  <si>
    <t>FREYA</t>
  </si>
  <si>
    <t>EVE</t>
  </si>
  <si>
    <t>REYNOLDS</t>
  </si>
  <si>
    <t>MOUNTROSS ASPEN</t>
  </si>
  <si>
    <t>MINKY</t>
  </si>
  <si>
    <t>TINKLER</t>
  </si>
  <si>
    <t>FREDDIE BLUE DIAMOND DALES</t>
  </si>
  <si>
    <t>ISABEL</t>
  </si>
  <si>
    <t>WAIN</t>
  </si>
  <si>
    <t>ROSE</t>
  </si>
  <si>
    <t>ELIZA</t>
  </si>
  <si>
    <t>ATKINSON</t>
  </si>
  <si>
    <t>SEOINT GLESYN</t>
  </si>
  <si>
    <t>CONNER</t>
  </si>
  <si>
    <t>BURREN SPECIAL</t>
  </si>
  <si>
    <t>LOLITA</t>
  </si>
  <si>
    <t>CUMMINS</t>
  </si>
  <si>
    <t>CLAGGAN DAWN</t>
  </si>
  <si>
    <t>ALICE</t>
  </si>
  <si>
    <t>JEFFREY</t>
  </si>
  <si>
    <t>EVER SO CLEVER</t>
  </si>
  <si>
    <t>GRACE</t>
  </si>
  <si>
    <t>HAGUE</t>
  </si>
  <si>
    <t>CHARLIE PARKS</t>
  </si>
  <si>
    <t>KOOL</t>
  </si>
  <si>
    <t>TIGHT KNIT</t>
  </si>
  <si>
    <t>PAIGE</t>
  </si>
  <si>
    <t>ATKIN HODGSON</t>
  </si>
  <si>
    <t>WESTSIDE MAYFAIR</t>
  </si>
  <si>
    <t>ISABELLA</t>
  </si>
  <si>
    <t>KHOSLA</t>
  </si>
  <si>
    <t>CHURCHILL MEG</t>
  </si>
  <si>
    <t>HINCHLIFFE</t>
  </si>
  <si>
    <t>ALFIE</t>
  </si>
  <si>
    <t>EAST YORKSHIRE</t>
  </si>
  <si>
    <t>ALISON</t>
  </si>
  <si>
    <t>CLAYTON</t>
  </si>
  <si>
    <t>CORELLI</t>
  </si>
  <si>
    <t>LAURA</t>
  </si>
  <si>
    <t>SHEEN</t>
  </si>
  <si>
    <t>CENTENARY</t>
  </si>
  <si>
    <t>MELANIE</t>
  </si>
  <si>
    <t>YELOTT</t>
  </si>
  <si>
    <t>INGLENOOKS TOP BUSINESS</t>
  </si>
  <si>
    <t>SARA</t>
  </si>
  <si>
    <t>CHAPMAN</t>
  </si>
  <si>
    <t>EMERALD LAD</t>
  </si>
  <si>
    <t>MICHELLE</t>
  </si>
  <si>
    <t>HOWLAND</t>
  </si>
  <si>
    <t>SMOKEY SIOUX</t>
  </si>
  <si>
    <t>TRACEY</t>
  </si>
  <si>
    <t>WRENCH</t>
  </si>
  <si>
    <t>MAX</t>
  </si>
  <si>
    <t>JORGE</t>
  </si>
  <si>
    <t>KILBEGPIER HARRY</t>
  </si>
  <si>
    <t xml:space="preserve">VICKY </t>
  </si>
  <si>
    <t>ROUTLEDGE-HINE</t>
  </si>
  <si>
    <t>POLMARK FOR SURE</t>
  </si>
  <si>
    <t>BLUE STARS</t>
  </si>
  <si>
    <t xml:space="preserve">SARAH </t>
  </si>
  <si>
    <t>O'GRADY</t>
  </si>
  <si>
    <t>GRAND FINALE</t>
  </si>
  <si>
    <t xml:space="preserve">BEACH </t>
  </si>
  <si>
    <t>JUSTIN</t>
  </si>
  <si>
    <t>HILL</t>
  </si>
  <si>
    <t>BOWHILL SPLASH</t>
  </si>
  <si>
    <t>BURGUNDY</t>
  </si>
  <si>
    <t xml:space="preserve">SUSAN </t>
  </si>
  <si>
    <t>TAYLOR</t>
  </si>
  <si>
    <t>SKYELANDS CAROUSEL</t>
  </si>
  <si>
    <t>ACKWORTH</t>
  </si>
  <si>
    <t>NATALIE</t>
  </si>
  <si>
    <t>DEWEY-NAGER</t>
  </si>
  <si>
    <t>PRIMITIVE SUMMER</t>
  </si>
  <si>
    <t>WYHP RED</t>
  </si>
  <si>
    <t>NIKKI</t>
  </si>
  <si>
    <t>ARMITAGE</t>
  </si>
  <si>
    <t>STORM</t>
  </si>
  <si>
    <t>JACKIE</t>
  </si>
  <si>
    <t>SNOW</t>
  </si>
  <si>
    <t>COPSHAWHOLM ASHLEIGH ROSE</t>
  </si>
  <si>
    <t>ENGLAND</t>
  </si>
  <si>
    <t>GOLDEN STRIDER</t>
  </si>
  <si>
    <t>GOLD</t>
  </si>
  <si>
    <t>CHEEKY SYBIL</t>
  </si>
  <si>
    <t xml:space="preserve">A1 EQUESTRIAN </t>
  </si>
  <si>
    <t>TONI</t>
  </si>
  <si>
    <t>SIMPSON</t>
  </si>
  <si>
    <t>QUARTZ</t>
  </si>
  <si>
    <t>R &amp; R</t>
  </si>
  <si>
    <t xml:space="preserve">DEBORAH </t>
  </si>
  <si>
    <t>HOWSON</t>
  </si>
  <si>
    <t xml:space="preserve">BELLE DAME NOIR </t>
  </si>
  <si>
    <t>JULIE</t>
  </si>
  <si>
    <t>PEACH</t>
  </si>
  <si>
    <t>BRIDGE END CARL</t>
  </si>
  <si>
    <t>STACEY</t>
  </si>
  <si>
    <t>MARSHALL</t>
  </si>
  <si>
    <t>BALLYLEA STORM CHASER</t>
  </si>
  <si>
    <t xml:space="preserve">JACKIE </t>
  </si>
  <si>
    <t xml:space="preserve">RIBY </t>
  </si>
  <si>
    <t xml:space="preserve">DOUBLE TALK </t>
  </si>
  <si>
    <t>DEBORAH</t>
  </si>
  <si>
    <t>HOLLY KING’S GIRL</t>
  </si>
  <si>
    <t>COOLIN FERRERO</t>
  </si>
  <si>
    <t>EMMA</t>
  </si>
  <si>
    <t>SHAW</t>
  </si>
  <si>
    <t>ROSSINI IV</t>
  </si>
  <si>
    <t xml:space="preserve">RACHEL </t>
  </si>
  <si>
    <t>GRAY</t>
  </si>
  <si>
    <t>MOONLIT SKY</t>
  </si>
  <si>
    <t>CAROLINE</t>
  </si>
  <si>
    <t>HEALEY</t>
  </si>
  <si>
    <t>CLOONEEN OISIN</t>
  </si>
  <si>
    <t>WEBB</t>
  </si>
  <si>
    <t>GLYNAWEN MAGIC STAR</t>
  </si>
  <si>
    <t xml:space="preserve">DAVE </t>
  </si>
  <si>
    <t>ROGERSON</t>
  </si>
  <si>
    <t xml:space="preserve">RAFAEL </t>
  </si>
  <si>
    <t>LONGFIELD</t>
  </si>
  <si>
    <t>JIGSAW</t>
  </si>
  <si>
    <t>BRICKMAN</t>
  </si>
  <si>
    <t>ETASJA</t>
  </si>
  <si>
    <t>TAIT</t>
  </si>
  <si>
    <t>NODSERVATORY</t>
  </si>
  <si>
    <t xml:space="preserve">SAMANTHA </t>
  </si>
  <si>
    <t xml:space="preserve">WADE </t>
  </si>
  <si>
    <t>DUCAL LADY BESS</t>
  </si>
  <si>
    <t>KRAFTY SALLY</t>
  </si>
  <si>
    <t>YEADLEY</t>
  </si>
  <si>
    <t>DYSART DUNN</t>
  </si>
  <si>
    <t>PHIL</t>
  </si>
  <si>
    <t>DIXON</t>
  </si>
  <si>
    <t>ABL'S LAWTON PIXIE</t>
  </si>
  <si>
    <t>GLORY HUNTER</t>
  </si>
  <si>
    <t>TERRY</t>
  </si>
  <si>
    <t>WALSH</t>
  </si>
  <si>
    <t>MALACHI</t>
  </si>
  <si>
    <t>DANDY</t>
  </si>
  <si>
    <t xml:space="preserve">MELISSA </t>
  </si>
  <si>
    <t>SEARBY</t>
  </si>
  <si>
    <t>KASTAAR</t>
  </si>
  <si>
    <t xml:space="preserve">ALISON </t>
  </si>
  <si>
    <t xml:space="preserve">WOODCOCK </t>
  </si>
  <si>
    <t xml:space="preserve">FIRESTONE S </t>
  </si>
  <si>
    <t>KIM</t>
  </si>
  <si>
    <t>RICHARDS</t>
  </si>
  <si>
    <t>WIDDINGTON RAPHAEL</t>
  </si>
  <si>
    <t xml:space="preserve">SUZIE </t>
  </si>
  <si>
    <t>STYLES</t>
  </si>
  <si>
    <t>COPSHAWHOLM WINTER SPARK</t>
  </si>
  <si>
    <t>OPAL</t>
  </si>
  <si>
    <t>RACHEL</t>
  </si>
  <si>
    <t>NEWTON</t>
  </si>
  <si>
    <t>PREMIER AMBITIONS</t>
  </si>
  <si>
    <t xml:space="preserve">EMMA </t>
  </si>
  <si>
    <t>MARTIN</t>
  </si>
  <si>
    <t>CHRISTINE</t>
  </si>
  <si>
    <t>HIDLE</t>
  </si>
  <si>
    <t>MY HAROLD HARRY</t>
  </si>
  <si>
    <t>DAWN</t>
  </si>
  <si>
    <t>YOUNG</t>
  </si>
  <si>
    <t>SWEET CLASSAROE BOY</t>
  </si>
  <si>
    <t>CHLOE</t>
  </si>
  <si>
    <t>WINTER</t>
  </si>
  <si>
    <t>OSCAR</t>
  </si>
  <si>
    <t>DEBBIE</t>
  </si>
  <si>
    <t>MA LADY</t>
  </si>
  <si>
    <t>BARNEY TROUBLE</t>
  </si>
  <si>
    <t>RYAN</t>
  </si>
  <si>
    <t>FOX</t>
  </si>
  <si>
    <t>HANNICEAN</t>
  </si>
  <si>
    <t>SENIOR 100 INDIVIDUAL</t>
  </si>
  <si>
    <t>POSITION</t>
  </si>
  <si>
    <t>over</t>
  </si>
  <si>
    <t>under</t>
  </si>
  <si>
    <t>w/d</t>
  </si>
  <si>
    <t>SENIOR 100 TEAM</t>
  </si>
  <si>
    <t>TEAM FAULTS</t>
  </si>
  <si>
    <t>1st</t>
  </si>
  <si>
    <t>JUNIOR 100 INDIVIDUAL</t>
  </si>
  <si>
    <t>E</t>
  </si>
  <si>
    <t>JUNIOR 100 TEAMS</t>
  </si>
  <si>
    <t>JUNIOR 90 INDIVIDUAL</t>
  </si>
  <si>
    <t>FALL FENCE 8 SHOW JUMPING</t>
  </si>
  <si>
    <t>UNDER</t>
  </si>
  <si>
    <t>JUNIOR 90 TEAM</t>
  </si>
  <si>
    <t>SENIOR 90 INDIVIDUAL</t>
  </si>
  <si>
    <t>SENIOR 90 TEAM</t>
  </si>
  <si>
    <t>2ND</t>
  </si>
  <si>
    <t>3RD</t>
  </si>
  <si>
    <t>1ST</t>
  </si>
  <si>
    <t>4TH</t>
  </si>
  <si>
    <t>JUNIOR 80 INDIVIDUAL</t>
  </si>
  <si>
    <t>R</t>
  </si>
  <si>
    <t>JUNIOR 80 TEAM</t>
  </si>
  <si>
    <t>PLACING</t>
  </si>
  <si>
    <t>SENIOR 80 INDIVIDUAL</t>
  </si>
  <si>
    <t>UNSEATED AT FENCE 8 XCOUNTRY</t>
  </si>
  <si>
    <t>FALL AT FENCE 2</t>
  </si>
  <si>
    <t>SENIOR 80 TEAM</t>
  </si>
  <si>
    <t>5TH</t>
  </si>
  <si>
    <t>6TH</t>
  </si>
  <si>
    <t>BRIEGE</t>
  </si>
  <si>
    <t>ROBERTSON</t>
  </si>
  <si>
    <t>HECTOR DENEL</t>
  </si>
  <si>
    <t>Senior 100 team:</t>
  </si>
  <si>
    <t>1    Scarborough   Castle     14.0 just the total is incorrect - the ranking formula omits one of the cells.</t>
  </si>
  <si>
    <t xml:space="preserve">2ND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</si>
</sst>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28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name val="Calibri"/>
      <charset val="134"/>
      <scheme val="minor"/>
    </font>
    <font>
      <sz val="12"/>
      <color indexed="8"/>
      <name val="Calibri"/>
      <charset val="134"/>
      <scheme val="minor"/>
    </font>
    <font>
      <sz val="26"/>
      <color theme="1"/>
      <name val="Calibri"/>
      <charset val="134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CCFF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0" fillId="0" borderId="1" xfId="0" applyFont="1" applyFill="1" applyBorder="1" applyAlignment="1"/>
    <xf numFmtId="0" fontId="3" fillId="0" borderId="1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/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2" borderId="4" xfId="0" applyFont="1" applyFill="1" applyBorder="1"/>
    <xf numFmtId="0" fontId="1" fillId="0" borderId="4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3" fillId="0" borderId="4" xfId="0" applyFont="1" applyFill="1" applyBorder="1" applyAlignment="1"/>
    <xf numFmtId="0" fontId="4" fillId="0" borderId="4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1" xfId="0" applyFont="1" applyFill="1" applyBorder="1" applyAlignment="1"/>
    <xf numFmtId="0" fontId="1" fillId="6" borderId="1" xfId="0" applyFont="1" applyFill="1" applyBorder="1" applyAlignment="1"/>
    <xf numFmtId="0" fontId="3" fillId="5" borderId="1" xfId="0" applyFont="1" applyFill="1" applyBorder="1" applyAlignment="1"/>
    <xf numFmtId="0" fontId="3" fillId="5" borderId="4" xfId="0" applyFont="1" applyFill="1" applyBorder="1" applyAlignment="1"/>
    <xf numFmtId="0" fontId="4" fillId="0" borderId="4" xfId="0" applyFont="1" applyFill="1" applyBorder="1" applyAlignment="1">
      <alignment horizontal="left"/>
    </xf>
    <xf numFmtId="0" fontId="0" fillId="5" borderId="1" xfId="0" applyFill="1" applyBorder="1"/>
    <xf numFmtId="0" fontId="0" fillId="5" borderId="4" xfId="0" applyFill="1" applyBorder="1"/>
    <xf numFmtId="0" fontId="5" fillId="0" borderId="4" xfId="0" applyFont="1" applyFill="1" applyBorder="1" applyAlignment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0" fontId="4" fillId="5" borderId="1" xfId="0" applyFont="1" applyFill="1" applyBorder="1" applyAlignment="1">
      <alignment horizontal="left"/>
    </xf>
    <xf numFmtId="0" fontId="4" fillId="5" borderId="4" xfId="0" applyFont="1" applyFill="1" applyBorder="1" applyAlignment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0" fillId="0" borderId="12" xfId="0" applyFont="1" applyFill="1" applyBorder="1" applyAlignment="1"/>
    <xf numFmtId="0" fontId="1" fillId="0" borderId="12" xfId="0" applyFont="1" applyFill="1" applyBorder="1" applyAlignment="1"/>
    <xf numFmtId="0" fontId="1" fillId="0" borderId="13" xfId="0" applyFont="1" applyFill="1" applyBorder="1" applyAlignme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workbookViewId="0">
      <selection activeCell="G8" sqref="G8"/>
    </sheetView>
  </sheetViews>
  <sheetFormatPr defaultColWidth="9" defaultRowHeight="15"/>
  <cols>
    <col min="4" max="4" width="42.140625" customWidth="1"/>
    <col min="5" max="5" width="16.7109375" customWidth="1"/>
    <col min="6" max="6" width="12.28515625" customWidth="1"/>
    <col min="7" max="7" width="17.7109375" customWidth="1"/>
    <col min="8" max="8" width="30.85546875" customWidth="1"/>
    <col min="9" max="14" width="8.7109375" style="20" customWidth="1"/>
    <col min="15" max="15" width="9" style="20"/>
  </cols>
  <sheetData>
    <row r="1" spans="1:15" s="37" customFormat="1" ht="31.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3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8" t="s">
        <v>13</v>
      </c>
    </row>
    <row r="2" spans="1:15" s="37" customFormat="1" ht="15.75">
      <c r="A2" s="4" t="s">
        <v>14</v>
      </c>
      <c r="B2" s="6" t="s">
        <v>15</v>
      </c>
      <c r="C2" s="5"/>
      <c r="D2" s="5"/>
      <c r="E2" s="5" t="s">
        <v>16</v>
      </c>
      <c r="F2" s="5"/>
      <c r="G2" s="5"/>
      <c r="H2" s="38"/>
      <c r="I2" s="18"/>
      <c r="J2" s="18"/>
      <c r="K2" s="18"/>
      <c r="L2" s="18"/>
      <c r="M2" s="18"/>
      <c r="N2" s="18"/>
      <c r="O2" s="18">
        <f>I2+K2+L2+N2</f>
        <v>0</v>
      </c>
    </row>
    <row r="3" spans="1:15" s="37" customFormat="1" ht="15.75">
      <c r="A3" s="7">
        <v>1</v>
      </c>
      <c r="B3" s="7">
        <v>100</v>
      </c>
      <c r="C3" s="7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39" t="s">
        <v>22</v>
      </c>
      <c r="I3" s="18"/>
      <c r="J3" s="18"/>
      <c r="K3" s="18"/>
      <c r="L3" s="18"/>
      <c r="M3" s="18"/>
      <c r="N3" s="18"/>
      <c r="O3" s="18"/>
    </row>
    <row r="4" spans="1:15" s="37" customFormat="1" ht="15.75">
      <c r="A4" s="7">
        <v>2</v>
      </c>
      <c r="B4" s="7">
        <v>100</v>
      </c>
      <c r="C4" s="7" t="s">
        <v>17</v>
      </c>
      <c r="D4" s="11" t="s">
        <v>23</v>
      </c>
      <c r="E4" s="11" t="s">
        <v>24</v>
      </c>
      <c r="F4" s="13" t="s">
        <v>25</v>
      </c>
      <c r="G4" s="13" t="s">
        <v>26</v>
      </c>
      <c r="H4" s="65" t="s">
        <v>27</v>
      </c>
      <c r="I4" s="18"/>
      <c r="J4" s="18"/>
      <c r="K4" s="18"/>
      <c r="L4" s="18"/>
      <c r="M4" s="18"/>
      <c r="N4" s="18"/>
      <c r="O4" s="18"/>
    </row>
    <row r="5" spans="1:15" s="37" customFormat="1" ht="15.75">
      <c r="A5" s="7">
        <v>3</v>
      </c>
      <c r="B5" s="7">
        <v>100</v>
      </c>
      <c r="C5" s="7" t="s">
        <v>28</v>
      </c>
      <c r="D5" s="11" t="s">
        <v>29</v>
      </c>
      <c r="E5" s="11" t="s">
        <v>24</v>
      </c>
      <c r="F5" s="11" t="s">
        <v>30</v>
      </c>
      <c r="G5" s="11" t="s">
        <v>31</v>
      </c>
      <c r="H5" s="39" t="s">
        <v>32</v>
      </c>
      <c r="I5" s="18"/>
      <c r="J5" s="18"/>
      <c r="K5" s="18"/>
      <c r="L5" s="18"/>
      <c r="M5" s="18"/>
      <c r="N5" s="18"/>
      <c r="O5" s="18"/>
    </row>
    <row r="6" spans="1:15" s="37" customFormat="1" ht="15.75">
      <c r="A6" s="7">
        <v>4</v>
      </c>
      <c r="B6" s="7">
        <v>100</v>
      </c>
      <c r="C6" s="7" t="s">
        <v>17</v>
      </c>
      <c r="D6" s="9" t="s">
        <v>33</v>
      </c>
      <c r="E6" s="9" t="s">
        <v>24</v>
      </c>
      <c r="F6" s="9" t="s">
        <v>34</v>
      </c>
      <c r="G6" s="9" t="s">
        <v>35</v>
      </c>
      <c r="H6" s="66" t="s">
        <v>36</v>
      </c>
      <c r="I6" s="18"/>
      <c r="J6" s="18"/>
      <c r="K6" s="18"/>
      <c r="L6" s="18"/>
      <c r="M6" s="18"/>
      <c r="N6" s="18"/>
      <c r="O6" s="18"/>
    </row>
    <row r="7" spans="1:15" s="37" customFormat="1" ht="15.75">
      <c r="A7" s="7">
        <v>5</v>
      </c>
      <c r="B7" s="32">
        <v>100</v>
      </c>
      <c r="C7" s="32" t="s">
        <v>17</v>
      </c>
      <c r="D7" s="11" t="s">
        <v>18</v>
      </c>
      <c r="E7" s="11" t="s">
        <v>19</v>
      </c>
      <c r="F7" s="11" t="s">
        <v>37</v>
      </c>
      <c r="G7" s="11" t="s">
        <v>38</v>
      </c>
      <c r="H7" s="39" t="s">
        <v>39</v>
      </c>
      <c r="I7" s="18"/>
      <c r="J7" s="18"/>
      <c r="K7" s="18"/>
      <c r="L7" s="18"/>
      <c r="M7" s="18"/>
      <c r="N7" s="18"/>
      <c r="O7" s="18"/>
    </row>
    <row r="8" spans="1:15" s="37" customFormat="1" ht="15.75">
      <c r="A8" s="7">
        <v>6</v>
      </c>
      <c r="B8" s="7">
        <v>100</v>
      </c>
      <c r="C8" s="7" t="s">
        <v>17</v>
      </c>
      <c r="D8" s="11" t="s">
        <v>40</v>
      </c>
      <c r="E8" s="11" t="s">
        <v>24</v>
      </c>
      <c r="F8" s="11" t="s">
        <v>41</v>
      </c>
      <c r="G8" s="11" t="s">
        <v>42</v>
      </c>
      <c r="H8" s="39" t="s">
        <v>43</v>
      </c>
      <c r="I8" s="18"/>
      <c r="J8" s="18"/>
      <c r="K8" s="18"/>
      <c r="L8" s="18"/>
      <c r="M8" s="18"/>
      <c r="N8" s="18"/>
      <c r="O8" s="18"/>
    </row>
    <row r="9" spans="1:15" s="37" customFormat="1" ht="15.75">
      <c r="A9" s="7">
        <v>7</v>
      </c>
      <c r="B9" s="7">
        <v>100</v>
      </c>
      <c r="C9" s="7" t="s">
        <v>17</v>
      </c>
      <c r="D9" s="11" t="s">
        <v>44</v>
      </c>
      <c r="E9" s="11" t="s">
        <v>24</v>
      </c>
      <c r="F9" s="11" t="s">
        <v>45</v>
      </c>
      <c r="G9" s="11" t="s">
        <v>46</v>
      </c>
      <c r="H9" s="39" t="s">
        <v>47</v>
      </c>
      <c r="I9" s="18"/>
      <c r="J9" s="18"/>
      <c r="K9" s="18"/>
      <c r="L9" s="18"/>
      <c r="M9" s="18"/>
      <c r="N9" s="18"/>
      <c r="O9" s="18"/>
    </row>
    <row r="10" spans="1:15" s="37" customFormat="1" ht="15.75">
      <c r="A10" s="7">
        <v>8</v>
      </c>
      <c r="B10" s="7">
        <v>100</v>
      </c>
      <c r="C10" s="7" t="s">
        <v>48</v>
      </c>
      <c r="D10" s="11" t="s">
        <v>40</v>
      </c>
      <c r="E10" s="11" t="s">
        <v>24</v>
      </c>
      <c r="F10" s="11" t="s">
        <v>49</v>
      </c>
      <c r="G10" s="11" t="s">
        <v>50</v>
      </c>
      <c r="H10" s="39" t="s">
        <v>51</v>
      </c>
      <c r="I10" s="18"/>
      <c r="J10" s="18"/>
      <c r="K10" s="18"/>
      <c r="L10" s="18"/>
      <c r="M10" s="18"/>
      <c r="N10" s="18"/>
      <c r="O10" s="18"/>
    </row>
    <row r="11" spans="1:15" s="37" customFormat="1" ht="15.75">
      <c r="A11" s="7">
        <v>9</v>
      </c>
      <c r="B11" s="7">
        <v>100</v>
      </c>
      <c r="C11" s="7" t="s">
        <v>17</v>
      </c>
      <c r="D11" s="11" t="s">
        <v>52</v>
      </c>
      <c r="E11" s="11" t="s">
        <v>24</v>
      </c>
      <c r="F11" s="11" t="s">
        <v>53</v>
      </c>
      <c r="G11" s="11" t="s">
        <v>54</v>
      </c>
      <c r="H11" s="39" t="s">
        <v>55</v>
      </c>
      <c r="I11" s="18"/>
      <c r="J11" s="18"/>
      <c r="K11" s="18"/>
      <c r="L11" s="18"/>
      <c r="M11" s="18"/>
      <c r="N11" s="18"/>
      <c r="O11" s="18"/>
    </row>
    <row r="12" spans="1:15" s="37" customFormat="1" ht="15.75">
      <c r="A12" s="7">
        <v>10</v>
      </c>
      <c r="B12" s="7">
        <v>100</v>
      </c>
      <c r="C12" s="7" t="s">
        <v>17</v>
      </c>
      <c r="D12" s="11" t="s">
        <v>18</v>
      </c>
      <c r="E12" s="11" t="s">
        <v>19</v>
      </c>
      <c r="F12" s="11" t="s">
        <v>56</v>
      </c>
      <c r="G12" s="11" t="s">
        <v>57</v>
      </c>
      <c r="H12" s="39" t="s">
        <v>58</v>
      </c>
      <c r="I12" s="18"/>
      <c r="J12" s="18"/>
      <c r="K12" s="18"/>
      <c r="L12" s="18"/>
      <c r="M12" s="18"/>
      <c r="N12" s="18"/>
      <c r="O12" s="18"/>
    </row>
    <row r="13" spans="1:15" s="37" customFormat="1" ht="15.75">
      <c r="A13" s="7">
        <v>11</v>
      </c>
      <c r="B13" s="7">
        <v>100</v>
      </c>
      <c r="C13" s="7" t="s">
        <v>17</v>
      </c>
      <c r="D13" s="11" t="s">
        <v>59</v>
      </c>
      <c r="E13" s="11" t="s">
        <v>24</v>
      </c>
      <c r="F13" s="11" t="s">
        <v>60</v>
      </c>
      <c r="G13" s="11" t="s">
        <v>61</v>
      </c>
      <c r="H13" s="39" t="s">
        <v>62</v>
      </c>
      <c r="I13" s="18"/>
      <c r="J13" s="18"/>
      <c r="K13" s="18"/>
      <c r="L13" s="18"/>
      <c r="M13" s="18"/>
      <c r="N13" s="18"/>
      <c r="O13" s="18"/>
    </row>
    <row r="14" spans="1:15" s="37" customFormat="1" ht="15.75">
      <c r="A14" s="7">
        <v>12</v>
      </c>
      <c r="B14" s="8">
        <v>100</v>
      </c>
      <c r="C14" s="7" t="s">
        <v>17</v>
      </c>
      <c r="D14" s="11" t="s">
        <v>52</v>
      </c>
      <c r="E14" s="11" t="s">
        <v>24</v>
      </c>
      <c r="F14" s="11" t="s">
        <v>63</v>
      </c>
      <c r="G14" s="11" t="s">
        <v>64</v>
      </c>
      <c r="H14" s="39" t="s">
        <v>65</v>
      </c>
      <c r="I14" s="18"/>
      <c r="J14" s="18"/>
      <c r="K14" s="18"/>
      <c r="L14" s="18"/>
      <c r="M14" s="18"/>
      <c r="N14" s="18"/>
      <c r="O14" s="18"/>
    </row>
    <row r="15" spans="1:15" s="37" customFormat="1" ht="15.75">
      <c r="A15" s="7">
        <v>13</v>
      </c>
      <c r="B15" s="7">
        <v>100</v>
      </c>
      <c r="C15" s="7" t="s">
        <v>17</v>
      </c>
      <c r="D15" s="11" t="s">
        <v>29</v>
      </c>
      <c r="E15" s="11" t="s">
        <v>24</v>
      </c>
      <c r="F15" s="11" t="s">
        <v>66</v>
      </c>
      <c r="G15" s="11" t="s">
        <v>15</v>
      </c>
      <c r="H15" s="39" t="s">
        <v>15</v>
      </c>
      <c r="I15" s="18"/>
      <c r="J15" s="18"/>
      <c r="K15" s="18"/>
      <c r="L15" s="18"/>
      <c r="M15" s="18"/>
      <c r="N15" s="18"/>
      <c r="O15" s="18"/>
    </row>
    <row r="16" spans="1:15" s="37" customFormat="1" ht="15.75">
      <c r="A16" s="7">
        <v>14</v>
      </c>
      <c r="B16" s="8">
        <v>100</v>
      </c>
      <c r="C16" s="8" t="s">
        <v>28</v>
      </c>
      <c r="D16" s="9" t="s">
        <v>67</v>
      </c>
      <c r="E16" s="10" t="s">
        <v>68</v>
      </c>
      <c r="F16" s="9" t="s">
        <v>69</v>
      </c>
      <c r="G16" s="9" t="s">
        <v>70</v>
      </c>
      <c r="H16" s="66" t="s">
        <v>71</v>
      </c>
      <c r="I16" s="18"/>
      <c r="J16" s="18"/>
      <c r="K16" s="18"/>
      <c r="L16" s="18"/>
      <c r="M16" s="18"/>
      <c r="N16" s="18"/>
      <c r="O16" s="18"/>
    </row>
    <row r="17" spans="1:15" s="37" customFormat="1" ht="15.75">
      <c r="A17" s="47">
        <v>15</v>
      </c>
      <c r="B17" s="8">
        <v>100</v>
      </c>
      <c r="C17" s="8" t="s">
        <v>28</v>
      </c>
      <c r="D17" s="9" t="s">
        <v>67</v>
      </c>
      <c r="E17" s="10" t="s">
        <v>68</v>
      </c>
      <c r="F17" s="9" t="s">
        <v>72</v>
      </c>
      <c r="G17" s="9" t="s">
        <v>73</v>
      </c>
      <c r="H17" s="66" t="s">
        <v>74</v>
      </c>
      <c r="I17" s="18"/>
      <c r="J17" s="18"/>
      <c r="K17" s="18"/>
      <c r="L17" s="18"/>
      <c r="M17" s="18"/>
      <c r="N17" s="18"/>
      <c r="O17" s="18"/>
    </row>
    <row r="18" spans="1:15" s="37" customFormat="1" ht="15.75">
      <c r="A18" s="47">
        <v>16</v>
      </c>
      <c r="B18" s="8">
        <v>100</v>
      </c>
      <c r="C18" s="8" t="s">
        <v>28</v>
      </c>
      <c r="D18" s="9" t="s">
        <v>67</v>
      </c>
      <c r="E18" s="10" t="s">
        <v>68</v>
      </c>
      <c r="F18" s="9" t="s">
        <v>75</v>
      </c>
      <c r="G18" s="9" t="s">
        <v>76</v>
      </c>
      <c r="H18" s="66" t="s">
        <v>77</v>
      </c>
      <c r="I18" s="18"/>
      <c r="J18" s="18"/>
      <c r="K18" s="18"/>
      <c r="L18" s="18"/>
      <c r="M18" s="18"/>
      <c r="N18" s="18"/>
      <c r="O18" s="18"/>
    </row>
    <row r="19" spans="1:15" s="37" customFormat="1" ht="15.75">
      <c r="A19" s="47">
        <v>17</v>
      </c>
      <c r="B19" s="8">
        <v>100</v>
      </c>
      <c r="C19" s="8" t="s">
        <v>28</v>
      </c>
      <c r="D19" s="9" t="s">
        <v>78</v>
      </c>
      <c r="E19" s="10" t="s">
        <v>68</v>
      </c>
      <c r="F19" s="9" t="s">
        <v>79</v>
      </c>
      <c r="G19" s="9" t="s">
        <v>80</v>
      </c>
      <c r="H19" s="66" t="s">
        <v>81</v>
      </c>
      <c r="I19" s="18"/>
      <c r="J19" s="18"/>
      <c r="K19" s="18"/>
      <c r="L19" s="18"/>
      <c r="M19" s="18"/>
      <c r="N19" s="18"/>
      <c r="O19" s="18"/>
    </row>
    <row r="20" spans="1:15" s="37" customFormat="1" ht="15.75">
      <c r="A20" s="67" t="s">
        <v>15</v>
      </c>
      <c r="B20" s="68"/>
      <c r="C20" s="68"/>
      <c r="D20" s="69"/>
      <c r="E20" s="70"/>
      <c r="F20" s="71"/>
      <c r="G20" s="71"/>
      <c r="H20" s="72"/>
      <c r="I20" s="18"/>
      <c r="J20" s="18"/>
      <c r="K20" s="18"/>
      <c r="L20" s="18"/>
      <c r="M20" s="18"/>
      <c r="N20" s="18"/>
      <c r="O20" s="18"/>
    </row>
    <row r="21" spans="1:15" ht="15.75">
      <c r="A21" s="7">
        <v>18</v>
      </c>
      <c r="B21" s="31">
        <v>90</v>
      </c>
      <c r="C21" s="31" t="s">
        <v>28</v>
      </c>
      <c r="D21" s="11" t="s">
        <v>82</v>
      </c>
      <c r="E21" s="11" t="s">
        <v>24</v>
      </c>
      <c r="F21" s="11" t="s">
        <v>83</v>
      </c>
      <c r="G21" s="11" t="s">
        <v>84</v>
      </c>
      <c r="H21" s="39" t="s">
        <v>85</v>
      </c>
    </row>
    <row r="22" spans="1:15" ht="15.75">
      <c r="A22" s="7">
        <v>19</v>
      </c>
      <c r="B22" s="40">
        <v>90</v>
      </c>
      <c r="C22" s="41" t="s">
        <v>28</v>
      </c>
      <c r="D22" s="42" t="s">
        <v>86</v>
      </c>
      <c r="E22" s="42" t="s">
        <v>24</v>
      </c>
      <c r="F22" s="43" t="s">
        <v>87</v>
      </c>
      <c r="G22" s="43" t="s">
        <v>88</v>
      </c>
      <c r="H22" s="44" t="s">
        <v>89</v>
      </c>
    </row>
    <row r="23" spans="1:15" ht="15.75">
      <c r="A23" s="7">
        <v>20</v>
      </c>
      <c r="B23" s="7">
        <v>90</v>
      </c>
      <c r="C23" s="7" t="s">
        <v>28</v>
      </c>
      <c r="D23" s="11" t="s">
        <v>90</v>
      </c>
      <c r="E23" s="11" t="s">
        <v>24</v>
      </c>
      <c r="F23" s="11" t="s">
        <v>91</v>
      </c>
      <c r="G23" s="11" t="s">
        <v>92</v>
      </c>
      <c r="H23" s="39" t="s">
        <v>93</v>
      </c>
    </row>
    <row r="24" spans="1:15" ht="15.75">
      <c r="A24" s="7">
        <v>21</v>
      </c>
      <c r="B24" s="7">
        <v>90</v>
      </c>
      <c r="C24" s="7" t="s">
        <v>28</v>
      </c>
      <c r="D24" s="11" t="s">
        <v>29</v>
      </c>
      <c r="E24" s="11" t="s">
        <v>24</v>
      </c>
      <c r="F24" s="11" t="s">
        <v>30</v>
      </c>
      <c r="G24" s="11" t="s">
        <v>31</v>
      </c>
      <c r="H24" s="39" t="s">
        <v>94</v>
      </c>
    </row>
    <row r="25" spans="1:15" ht="15.75">
      <c r="A25" s="7">
        <v>22</v>
      </c>
      <c r="B25" s="7">
        <v>90</v>
      </c>
      <c r="C25" s="7" t="s">
        <v>28</v>
      </c>
      <c r="D25" s="11" t="s">
        <v>44</v>
      </c>
      <c r="E25" s="11" t="s">
        <v>24</v>
      </c>
      <c r="F25" s="11" t="s">
        <v>95</v>
      </c>
      <c r="G25" s="11" t="s">
        <v>96</v>
      </c>
      <c r="H25" s="39" t="s">
        <v>97</v>
      </c>
    </row>
    <row r="26" spans="1:15" ht="15.75">
      <c r="A26" s="7">
        <v>23</v>
      </c>
      <c r="B26" s="7">
        <v>90</v>
      </c>
      <c r="C26" s="7" t="s">
        <v>28</v>
      </c>
      <c r="D26" s="11" t="s">
        <v>82</v>
      </c>
      <c r="E26" s="11" t="s">
        <v>24</v>
      </c>
      <c r="F26" s="11" t="s">
        <v>98</v>
      </c>
      <c r="G26" s="11" t="s">
        <v>99</v>
      </c>
      <c r="H26" s="39" t="s">
        <v>100</v>
      </c>
    </row>
    <row r="27" spans="1:15" ht="15.75">
      <c r="A27" s="7">
        <v>24</v>
      </c>
      <c r="B27" s="7">
        <v>90</v>
      </c>
      <c r="C27" s="7" t="s">
        <v>28</v>
      </c>
      <c r="D27" s="11" t="s">
        <v>44</v>
      </c>
      <c r="E27" s="11" t="s">
        <v>101</v>
      </c>
      <c r="F27" s="11" t="s">
        <v>102</v>
      </c>
      <c r="G27" s="11" t="s">
        <v>103</v>
      </c>
      <c r="H27" s="39" t="s">
        <v>104</v>
      </c>
    </row>
    <row r="28" spans="1:15" ht="15.75">
      <c r="A28" s="7">
        <v>25</v>
      </c>
      <c r="B28" s="7">
        <v>90</v>
      </c>
      <c r="C28" s="7" t="s">
        <v>28</v>
      </c>
      <c r="D28" s="11" t="s">
        <v>44</v>
      </c>
      <c r="E28" s="11" t="s">
        <v>101</v>
      </c>
      <c r="F28" s="11" t="s">
        <v>105</v>
      </c>
      <c r="G28" s="11" t="s">
        <v>106</v>
      </c>
      <c r="H28" s="39" t="s">
        <v>107</v>
      </c>
    </row>
    <row r="29" spans="1:15" ht="15.75">
      <c r="A29" s="7">
        <v>26</v>
      </c>
      <c r="B29" s="7">
        <v>90</v>
      </c>
      <c r="C29" s="7" t="s">
        <v>28</v>
      </c>
      <c r="D29" s="11" t="s">
        <v>44</v>
      </c>
      <c r="E29" s="11" t="s">
        <v>101</v>
      </c>
      <c r="F29" s="11" t="s">
        <v>91</v>
      </c>
      <c r="G29" s="11" t="s">
        <v>103</v>
      </c>
      <c r="H29" s="39" t="s">
        <v>108</v>
      </c>
    </row>
    <row r="30" spans="1:15" ht="15.75">
      <c r="A30" s="7">
        <v>27</v>
      </c>
      <c r="B30" s="7">
        <v>90</v>
      </c>
      <c r="C30" s="7" t="s">
        <v>28</v>
      </c>
      <c r="D30" s="11" t="s">
        <v>44</v>
      </c>
      <c r="E30" s="11" t="s">
        <v>101</v>
      </c>
      <c r="F30" s="11" t="s">
        <v>109</v>
      </c>
      <c r="G30" s="11" t="s">
        <v>110</v>
      </c>
      <c r="H30" s="39" t="s">
        <v>111</v>
      </c>
    </row>
    <row r="31" spans="1:15" ht="15.75">
      <c r="A31" s="7">
        <v>28</v>
      </c>
      <c r="B31" s="7">
        <v>90</v>
      </c>
      <c r="C31" s="7" t="s">
        <v>28</v>
      </c>
      <c r="D31" s="11" t="s">
        <v>59</v>
      </c>
      <c r="E31" s="11" t="s">
        <v>112</v>
      </c>
      <c r="F31" s="11" t="s">
        <v>113</v>
      </c>
      <c r="G31" s="11" t="s">
        <v>106</v>
      </c>
      <c r="H31" s="39" t="s">
        <v>114</v>
      </c>
    </row>
    <row r="32" spans="1:15" ht="15.75">
      <c r="A32" s="7">
        <v>29</v>
      </c>
      <c r="B32" s="7">
        <v>90</v>
      </c>
      <c r="C32" s="7" t="s">
        <v>17</v>
      </c>
      <c r="D32" s="11" t="s">
        <v>115</v>
      </c>
      <c r="E32" s="9" t="s">
        <v>24</v>
      </c>
      <c r="F32" s="11" t="s">
        <v>116</v>
      </c>
      <c r="G32" s="11" t="s">
        <v>117</v>
      </c>
      <c r="H32" s="39" t="s">
        <v>118</v>
      </c>
    </row>
    <row r="33" spans="1:8" ht="15.75">
      <c r="A33" s="7">
        <v>30</v>
      </c>
      <c r="B33" s="7">
        <v>90</v>
      </c>
      <c r="C33" s="7" t="s">
        <v>17</v>
      </c>
      <c r="D33" s="11" t="s">
        <v>82</v>
      </c>
      <c r="E33" s="11" t="s">
        <v>24</v>
      </c>
      <c r="F33" s="11" t="s">
        <v>119</v>
      </c>
      <c r="G33" s="11" t="s">
        <v>120</v>
      </c>
      <c r="H33" s="39" t="s">
        <v>121</v>
      </c>
    </row>
    <row r="34" spans="1:8" ht="15.75">
      <c r="A34" s="7">
        <v>31</v>
      </c>
      <c r="B34" s="7">
        <v>90</v>
      </c>
      <c r="C34" s="7" t="s">
        <v>17</v>
      </c>
      <c r="D34" s="11" t="s">
        <v>122</v>
      </c>
      <c r="E34" s="11" t="s">
        <v>24</v>
      </c>
      <c r="F34" s="11" t="s">
        <v>123</v>
      </c>
      <c r="G34" s="11" t="s">
        <v>124</v>
      </c>
      <c r="H34" s="39" t="s">
        <v>125</v>
      </c>
    </row>
    <row r="35" spans="1:8" ht="15.75">
      <c r="A35" s="7">
        <v>32</v>
      </c>
      <c r="B35" s="31">
        <v>90</v>
      </c>
      <c r="C35" s="31" t="s">
        <v>17</v>
      </c>
      <c r="D35" s="9" t="s">
        <v>33</v>
      </c>
      <c r="E35" s="9" t="s">
        <v>24</v>
      </c>
      <c r="F35" s="9" t="s">
        <v>126</v>
      </c>
      <c r="G35" s="9" t="s">
        <v>127</v>
      </c>
      <c r="H35" s="66" t="s">
        <v>128</v>
      </c>
    </row>
    <row r="36" spans="1:8" ht="15.75">
      <c r="A36" s="7">
        <v>33</v>
      </c>
      <c r="B36" s="35">
        <v>90</v>
      </c>
      <c r="C36" s="7" t="s">
        <v>17</v>
      </c>
      <c r="D36" s="11" t="s">
        <v>115</v>
      </c>
      <c r="E36" s="9" t="s">
        <v>24</v>
      </c>
      <c r="F36" s="11" t="s">
        <v>129</v>
      </c>
      <c r="G36" s="11" t="s">
        <v>130</v>
      </c>
      <c r="H36" s="39" t="s">
        <v>131</v>
      </c>
    </row>
    <row r="37" spans="1:8" ht="15.75">
      <c r="A37" s="7">
        <v>34</v>
      </c>
      <c r="B37" s="8">
        <v>90</v>
      </c>
      <c r="C37" s="8" t="s">
        <v>48</v>
      </c>
      <c r="D37" s="11" t="s">
        <v>23</v>
      </c>
      <c r="E37" s="11" t="s">
        <v>24</v>
      </c>
      <c r="F37" s="13" t="s">
        <v>132</v>
      </c>
      <c r="G37" s="13" t="s">
        <v>133</v>
      </c>
      <c r="H37" s="65" t="s">
        <v>134</v>
      </c>
    </row>
    <row r="38" spans="1:8" ht="15.75">
      <c r="A38" s="7">
        <v>35</v>
      </c>
      <c r="B38" s="7">
        <v>90</v>
      </c>
      <c r="C38" s="7" t="s">
        <v>17</v>
      </c>
      <c r="D38" s="11" t="s">
        <v>44</v>
      </c>
      <c r="E38" s="9" t="s">
        <v>24</v>
      </c>
      <c r="F38" s="11" t="s">
        <v>135</v>
      </c>
      <c r="G38" s="11" t="s">
        <v>136</v>
      </c>
      <c r="H38" s="39" t="s">
        <v>137</v>
      </c>
    </row>
    <row r="39" spans="1:8" ht="15.75">
      <c r="A39" s="7">
        <v>36</v>
      </c>
      <c r="B39" s="7">
        <v>90</v>
      </c>
      <c r="C39" s="7" t="s">
        <v>17</v>
      </c>
      <c r="D39" s="11" t="s">
        <v>138</v>
      </c>
      <c r="E39" s="11" t="s">
        <v>24</v>
      </c>
      <c r="F39" s="11" t="s">
        <v>139</v>
      </c>
      <c r="G39" s="11" t="s">
        <v>140</v>
      </c>
      <c r="H39" s="39" t="s">
        <v>141</v>
      </c>
    </row>
    <row r="40" spans="1:8" ht="15.75">
      <c r="A40" s="7">
        <v>37</v>
      </c>
      <c r="B40" s="7">
        <v>90</v>
      </c>
      <c r="C40" s="7" t="s">
        <v>17</v>
      </c>
      <c r="D40" s="11" t="s">
        <v>142</v>
      </c>
      <c r="E40" s="11" t="s">
        <v>24</v>
      </c>
      <c r="F40" s="11" t="s">
        <v>143</v>
      </c>
      <c r="G40" s="11" t="s">
        <v>144</v>
      </c>
      <c r="H40" s="39" t="s">
        <v>145</v>
      </c>
    </row>
    <row r="41" spans="1:8" ht="15.75">
      <c r="A41" s="7">
        <v>38</v>
      </c>
      <c r="B41" s="7">
        <v>90</v>
      </c>
      <c r="C41" s="8" t="s">
        <v>48</v>
      </c>
      <c r="D41" s="11" t="s">
        <v>52</v>
      </c>
      <c r="E41" s="11" t="s">
        <v>24</v>
      </c>
      <c r="F41" s="11" t="s">
        <v>146</v>
      </c>
      <c r="G41" s="11" t="s">
        <v>147</v>
      </c>
      <c r="H41" s="39" t="s">
        <v>148</v>
      </c>
    </row>
    <row r="42" spans="1:8" ht="15.75">
      <c r="A42" s="7">
        <v>39</v>
      </c>
      <c r="B42" s="31">
        <v>90</v>
      </c>
      <c r="C42" s="31" t="s">
        <v>17</v>
      </c>
      <c r="D42" s="9" t="s">
        <v>33</v>
      </c>
      <c r="E42" s="9" t="s">
        <v>24</v>
      </c>
      <c r="F42" s="9" t="s">
        <v>149</v>
      </c>
      <c r="G42" s="9" t="s">
        <v>150</v>
      </c>
      <c r="H42" s="66" t="s">
        <v>151</v>
      </c>
    </row>
    <row r="43" spans="1:8" ht="15.75">
      <c r="A43" s="7">
        <v>40</v>
      </c>
      <c r="B43" s="31">
        <v>90</v>
      </c>
      <c r="C43" s="31" t="s">
        <v>28</v>
      </c>
      <c r="D43" s="11" t="s">
        <v>82</v>
      </c>
      <c r="E43" s="11" t="s">
        <v>24</v>
      </c>
      <c r="F43" s="11" t="s">
        <v>83</v>
      </c>
      <c r="G43" s="11" t="s">
        <v>84</v>
      </c>
      <c r="H43" s="39" t="s">
        <v>152</v>
      </c>
    </row>
    <row r="44" spans="1:8" ht="15.75">
      <c r="A44" s="7">
        <v>41</v>
      </c>
      <c r="B44" s="8">
        <v>90</v>
      </c>
      <c r="C44" s="8" t="s">
        <v>48</v>
      </c>
      <c r="D44" s="11" t="s">
        <v>23</v>
      </c>
      <c r="E44" s="11" t="s">
        <v>24</v>
      </c>
      <c r="F44" s="13" t="s">
        <v>102</v>
      </c>
      <c r="G44" s="13" t="s">
        <v>153</v>
      </c>
      <c r="H44" s="65" t="s">
        <v>154</v>
      </c>
    </row>
    <row r="45" spans="1:8" ht="15.75">
      <c r="A45" s="7">
        <v>42</v>
      </c>
      <c r="B45" s="8">
        <v>90</v>
      </c>
      <c r="C45" s="8" t="s">
        <v>17</v>
      </c>
      <c r="D45" s="9" t="s">
        <v>67</v>
      </c>
      <c r="E45" s="10" t="s">
        <v>155</v>
      </c>
      <c r="F45" s="9" t="s">
        <v>156</v>
      </c>
      <c r="G45" s="9" t="s">
        <v>157</v>
      </c>
      <c r="H45" s="73" t="s">
        <v>158</v>
      </c>
    </row>
    <row r="46" spans="1:8" ht="15.75">
      <c r="A46" s="7">
        <v>43</v>
      </c>
      <c r="B46" s="7">
        <v>90</v>
      </c>
      <c r="C46" s="7" t="s">
        <v>17</v>
      </c>
      <c r="D46" s="11" t="s">
        <v>90</v>
      </c>
      <c r="E46" s="11" t="s">
        <v>159</v>
      </c>
      <c r="F46" s="11" t="s">
        <v>160</v>
      </c>
      <c r="G46" s="11" t="s">
        <v>161</v>
      </c>
      <c r="H46" s="39" t="s">
        <v>162</v>
      </c>
    </row>
    <row r="47" spans="1:8" ht="15.75">
      <c r="A47" s="7">
        <v>44</v>
      </c>
      <c r="B47" s="7">
        <v>90</v>
      </c>
      <c r="C47" s="7" t="s">
        <v>17</v>
      </c>
      <c r="D47" s="11" t="s">
        <v>18</v>
      </c>
      <c r="E47" s="11" t="s">
        <v>163</v>
      </c>
      <c r="F47" s="11" t="s">
        <v>164</v>
      </c>
      <c r="G47" s="11" t="s">
        <v>165</v>
      </c>
      <c r="H47" s="39" t="s">
        <v>166</v>
      </c>
    </row>
    <row r="48" spans="1:8" ht="15.75">
      <c r="A48" s="7">
        <v>45</v>
      </c>
      <c r="B48" s="7">
        <v>90</v>
      </c>
      <c r="C48" s="7" t="s">
        <v>17</v>
      </c>
      <c r="D48" s="11" t="s">
        <v>40</v>
      </c>
      <c r="E48" s="11" t="s">
        <v>167</v>
      </c>
      <c r="F48" s="11" t="s">
        <v>168</v>
      </c>
      <c r="G48" s="11" t="s">
        <v>169</v>
      </c>
      <c r="H48" s="39" t="s">
        <v>170</v>
      </c>
    </row>
    <row r="49" spans="1:8" ht="15.75">
      <c r="A49" s="7">
        <v>46</v>
      </c>
      <c r="B49" s="8">
        <v>90</v>
      </c>
      <c r="C49" s="8" t="s">
        <v>17</v>
      </c>
      <c r="D49" s="9" t="s">
        <v>67</v>
      </c>
      <c r="E49" s="10" t="s">
        <v>155</v>
      </c>
      <c r="F49" s="9" t="s">
        <v>171</v>
      </c>
      <c r="G49" s="9" t="s">
        <v>172</v>
      </c>
      <c r="H49" s="66" t="s">
        <v>173</v>
      </c>
    </row>
    <row r="50" spans="1:8" ht="15.75">
      <c r="A50" s="7">
        <v>47</v>
      </c>
      <c r="B50" s="7">
        <v>90</v>
      </c>
      <c r="C50" s="7" t="s">
        <v>17</v>
      </c>
      <c r="D50" s="11" t="s">
        <v>90</v>
      </c>
      <c r="E50" s="11" t="s">
        <v>159</v>
      </c>
      <c r="F50" s="11" t="s">
        <v>174</v>
      </c>
      <c r="G50" s="11" t="s">
        <v>175</v>
      </c>
      <c r="H50" s="39" t="s">
        <v>176</v>
      </c>
    </row>
    <row r="51" spans="1:8" ht="15.75">
      <c r="A51" s="7">
        <v>48</v>
      </c>
      <c r="B51" s="7">
        <v>90</v>
      </c>
      <c r="C51" s="7" t="s">
        <v>17</v>
      </c>
      <c r="D51" s="11" t="s">
        <v>18</v>
      </c>
      <c r="E51" s="11" t="s">
        <v>163</v>
      </c>
      <c r="F51" s="11" t="s">
        <v>177</v>
      </c>
      <c r="G51" s="11" t="s">
        <v>178</v>
      </c>
      <c r="H51" s="39" t="s">
        <v>179</v>
      </c>
    </row>
    <row r="52" spans="1:8" ht="15.75">
      <c r="A52" s="7">
        <v>49</v>
      </c>
      <c r="B52" s="7">
        <v>90</v>
      </c>
      <c r="C52" s="7" t="s">
        <v>17</v>
      </c>
      <c r="D52" s="11" t="s">
        <v>40</v>
      </c>
      <c r="E52" s="11" t="s">
        <v>167</v>
      </c>
      <c r="F52" s="11" t="s">
        <v>149</v>
      </c>
      <c r="G52" s="11" t="s">
        <v>180</v>
      </c>
      <c r="H52" s="39" t="s">
        <v>181</v>
      </c>
    </row>
    <row r="53" spans="1:8" ht="15.75">
      <c r="A53" s="7">
        <v>50</v>
      </c>
      <c r="B53" s="8">
        <v>90</v>
      </c>
      <c r="C53" s="8" t="s">
        <v>17</v>
      </c>
      <c r="D53" s="9" t="s">
        <v>67</v>
      </c>
      <c r="E53" s="10" t="s">
        <v>155</v>
      </c>
      <c r="F53" s="9" t="s">
        <v>182</v>
      </c>
      <c r="G53" s="9" t="s">
        <v>150</v>
      </c>
      <c r="H53" s="66" t="s">
        <v>183</v>
      </c>
    </row>
    <row r="54" spans="1:8" ht="15.75">
      <c r="A54" s="7">
        <v>51</v>
      </c>
      <c r="B54" s="7">
        <v>90</v>
      </c>
      <c r="C54" s="7" t="s">
        <v>17</v>
      </c>
      <c r="D54" s="11" t="s">
        <v>18</v>
      </c>
      <c r="E54" s="11" t="s">
        <v>163</v>
      </c>
      <c r="F54" s="11" t="s">
        <v>184</v>
      </c>
      <c r="G54" s="11" t="s">
        <v>185</v>
      </c>
      <c r="H54" s="39" t="s">
        <v>186</v>
      </c>
    </row>
    <row r="55" spans="1:8" ht="15.75">
      <c r="A55" s="7">
        <v>52</v>
      </c>
      <c r="B55" s="7">
        <v>90</v>
      </c>
      <c r="C55" s="7" t="s">
        <v>17</v>
      </c>
      <c r="D55" s="11" t="s">
        <v>40</v>
      </c>
      <c r="E55" s="11" t="s">
        <v>167</v>
      </c>
      <c r="F55" s="11" t="s">
        <v>143</v>
      </c>
      <c r="G55" s="11" t="s">
        <v>50</v>
      </c>
      <c r="H55" s="39" t="s">
        <v>187</v>
      </c>
    </row>
    <row r="56" spans="1:8" ht="15.75">
      <c r="A56" s="7">
        <v>53</v>
      </c>
      <c r="B56" s="8">
        <v>90</v>
      </c>
      <c r="C56" s="8" t="s">
        <v>17</v>
      </c>
      <c r="D56" s="9" t="s">
        <v>67</v>
      </c>
      <c r="E56" s="10" t="s">
        <v>155</v>
      </c>
      <c r="F56" s="9" t="s">
        <v>188</v>
      </c>
      <c r="G56" s="9" t="s">
        <v>189</v>
      </c>
      <c r="H56" s="66" t="s">
        <v>190</v>
      </c>
    </row>
    <row r="57" spans="1:8" ht="15.75">
      <c r="A57" s="7">
        <v>54</v>
      </c>
      <c r="B57" s="7">
        <v>90</v>
      </c>
      <c r="C57" s="7" t="s">
        <v>17</v>
      </c>
      <c r="D57" s="11" t="s">
        <v>90</v>
      </c>
      <c r="E57" s="11" t="s">
        <v>159</v>
      </c>
      <c r="F57" s="11" t="s">
        <v>135</v>
      </c>
      <c r="G57" s="11" t="s">
        <v>64</v>
      </c>
      <c r="H57" s="39" t="s">
        <v>191</v>
      </c>
    </row>
    <row r="58" spans="1:8" ht="15.75">
      <c r="A58" s="7">
        <v>55</v>
      </c>
      <c r="B58" s="7">
        <v>90</v>
      </c>
      <c r="C58" s="7" t="s">
        <v>17</v>
      </c>
      <c r="D58" s="11" t="s">
        <v>18</v>
      </c>
      <c r="E58" s="11" t="s">
        <v>163</v>
      </c>
      <c r="F58" s="11" t="s">
        <v>164</v>
      </c>
      <c r="G58" s="11" t="s">
        <v>165</v>
      </c>
      <c r="H58" s="39" t="s">
        <v>166</v>
      </c>
    </row>
    <row r="59" spans="1:8" ht="15.75">
      <c r="A59" s="7">
        <v>56</v>
      </c>
      <c r="B59" s="7">
        <v>90</v>
      </c>
      <c r="C59" s="7" t="s">
        <v>17</v>
      </c>
      <c r="D59" s="11" t="s">
        <v>40</v>
      </c>
      <c r="E59" s="11" t="s">
        <v>167</v>
      </c>
      <c r="F59" s="11" t="s">
        <v>192</v>
      </c>
      <c r="G59" s="11" t="s">
        <v>193</v>
      </c>
      <c r="H59" s="39" t="s">
        <v>194</v>
      </c>
    </row>
    <row r="60" spans="1:8" ht="15.75">
      <c r="A60" s="67" t="s">
        <v>15</v>
      </c>
      <c r="B60" s="74"/>
      <c r="C60" s="74"/>
      <c r="D60" s="74"/>
      <c r="E60" s="74"/>
      <c r="F60" s="74"/>
      <c r="G60" s="74"/>
      <c r="H60" s="75"/>
    </row>
    <row r="61" spans="1:8" ht="15.75">
      <c r="A61" s="7">
        <v>57</v>
      </c>
      <c r="B61" s="7">
        <v>80</v>
      </c>
      <c r="C61" s="7" t="s">
        <v>28</v>
      </c>
      <c r="D61" s="11" t="s">
        <v>44</v>
      </c>
      <c r="E61" s="11" t="s">
        <v>195</v>
      </c>
      <c r="F61" s="11" t="s">
        <v>196</v>
      </c>
      <c r="G61" s="11" t="s">
        <v>110</v>
      </c>
      <c r="H61" s="39" t="s">
        <v>197</v>
      </c>
    </row>
    <row r="62" spans="1:8" ht="15.75">
      <c r="A62" s="7">
        <v>58</v>
      </c>
      <c r="B62" s="7">
        <v>80</v>
      </c>
      <c r="C62" s="7" t="s">
        <v>28</v>
      </c>
      <c r="D62" s="11" t="s">
        <v>59</v>
      </c>
      <c r="E62" s="11" t="s">
        <v>198</v>
      </c>
      <c r="F62" s="11" t="s">
        <v>199</v>
      </c>
      <c r="G62" s="11" t="s">
        <v>106</v>
      </c>
      <c r="H62" s="39" t="s">
        <v>200</v>
      </c>
    </row>
    <row r="63" spans="1:8" ht="15.75">
      <c r="A63" s="7">
        <v>59</v>
      </c>
      <c r="B63" s="7">
        <v>80</v>
      </c>
      <c r="C63" s="7" t="s">
        <v>28</v>
      </c>
      <c r="D63" s="11" t="s">
        <v>44</v>
      </c>
      <c r="E63" s="11" t="s">
        <v>195</v>
      </c>
      <c r="F63" s="11" t="s">
        <v>201</v>
      </c>
      <c r="G63" s="11" t="s">
        <v>202</v>
      </c>
      <c r="H63" s="39" t="s">
        <v>203</v>
      </c>
    </row>
    <row r="64" spans="1:8" ht="15.75">
      <c r="A64" s="7">
        <v>60</v>
      </c>
      <c r="B64" s="7">
        <v>80</v>
      </c>
      <c r="C64" s="7" t="s">
        <v>28</v>
      </c>
      <c r="D64" s="11" t="s">
        <v>59</v>
      </c>
      <c r="E64" s="11" t="s">
        <v>198</v>
      </c>
      <c r="F64" s="11" t="s">
        <v>204</v>
      </c>
      <c r="G64" s="11" t="s">
        <v>205</v>
      </c>
      <c r="H64" s="39" t="s">
        <v>206</v>
      </c>
    </row>
    <row r="65" spans="1:8" ht="15.75">
      <c r="A65" s="7">
        <v>61</v>
      </c>
      <c r="B65" s="7">
        <v>80</v>
      </c>
      <c r="C65" s="7" t="s">
        <v>28</v>
      </c>
      <c r="D65" s="11" t="s">
        <v>44</v>
      </c>
      <c r="E65" s="11" t="s">
        <v>195</v>
      </c>
      <c r="F65" s="11" t="s">
        <v>204</v>
      </c>
      <c r="G65" s="11" t="s">
        <v>207</v>
      </c>
      <c r="H65" s="39" t="s">
        <v>208</v>
      </c>
    </row>
    <row r="66" spans="1:8" ht="15.75">
      <c r="A66" s="7">
        <v>62</v>
      </c>
      <c r="B66" s="7">
        <v>80</v>
      </c>
      <c r="C66" s="7" t="s">
        <v>28</v>
      </c>
      <c r="D66" s="11" t="s">
        <v>59</v>
      </c>
      <c r="E66" s="11" t="s">
        <v>198</v>
      </c>
      <c r="F66" s="11" t="s">
        <v>209</v>
      </c>
      <c r="G66" s="11" t="s">
        <v>210</v>
      </c>
      <c r="H66" s="39" t="s">
        <v>211</v>
      </c>
    </row>
    <row r="67" spans="1:8" ht="15.75">
      <c r="A67" s="7">
        <v>63</v>
      </c>
      <c r="B67" s="7">
        <v>80</v>
      </c>
      <c r="C67" s="7" t="s">
        <v>28</v>
      </c>
      <c r="D67" s="11" t="s">
        <v>44</v>
      </c>
      <c r="E67" s="11" t="s">
        <v>195</v>
      </c>
      <c r="F67" s="11" t="s">
        <v>212</v>
      </c>
      <c r="G67" s="11" t="s">
        <v>213</v>
      </c>
      <c r="H67" s="39" t="s">
        <v>214</v>
      </c>
    </row>
    <row r="68" spans="1:8" ht="15.75">
      <c r="A68" s="7">
        <v>64</v>
      </c>
      <c r="B68" s="7">
        <v>80</v>
      </c>
      <c r="C68" s="7" t="s">
        <v>28</v>
      </c>
      <c r="D68" s="11" t="s">
        <v>59</v>
      </c>
      <c r="E68" s="11" t="s">
        <v>198</v>
      </c>
      <c r="F68" s="11" t="s">
        <v>215</v>
      </c>
      <c r="G68" s="11" t="s">
        <v>216</v>
      </c>
      <c r="H68" s="39" t="s">
        <v>217</v>
      </c>
    </row>
    <row r="69" spans="1:8" ht="15.75">
      <c r="A69" s="7">
        <v>65</v>
      </c>
      <c r="B69" s="32">
        <v>80</v>
      </c>
      <c r="C69" s="32" t="s">
        <v>28</v>
      </c>
      <c r="D69" s="33" t="s">
        <v>33</v>
      </c>
      <c r="E69" s="11" t="s">
        <v>24</v>
      </c>
      <c r="F69" s="33" t="s">
        <v>218</v>
      </c>
      <c r="G69" s="33" t="s">
        <v>219</v>
      </c>
      <c r="H69" s="76" t="s">
        <v>220</v>
      </c>
    </row>
    <row r="70" spans="1:8" ht="15.75">
      <c r="A70" s="7">
        <v>66</v>
      </c>
      <c r="B70" s="7">
        <v>80</v>
      </c>
      <c r="C70" s="7" t="s">
        <v>28</v>
      </c>
      <c r="D70" s="11" t="s">
        <v>59</v>
      </c>
      <c r="E70" s="11" t="s">
        <v>24</v>
      </c>
      <c r="F70" s="11" t="s">
        <v>126</v>
      </c>
      <c r="G70" s="11" t="s">
        <v>221</v>
      </c>
      <c r="H70" s="39" t="s">
        <v>222</v>
      </c>
    </row>
    <row r="71" spans="1:8" ht="15.75">
      <c r="A71" s="7">
        <v>67</v>
      </c>
      <c r="B71" s="8">
        <v>80</v>
      </c>
      <c r="C71" s="8" t="s">
        <v>28</v>
      </c>
      <c r="D71" s="11" t="s">
        <v>23</v>
      </c>
      <c r="E71" s="11" t="s">
        <v>24</v>
      </c>
      <c r="F71" s="13" t="s">
        <v>223</v>
      </c>
      <c r="G71" s="13" t="s">
        <v>224</v>
      </c>
      <c r="H71" s="65" t="s">
        <v>225</v>
      </c>
    </row>
    <row r="72" spans="1:8" ht="15.75">
      <c r="A72" s="7">
        <v>68</v>
      </c>
      <c r="B72" s="31">
        <v>80</v>
      </c>
      <c r="C72" s="31" t="s">
        <v>28</v>
      </c>
      <c r="D72" s="9" t="s">
        <v>33</v>
      </c>
      <c r="E72" s="11" t="s">
        <v>24</v>
      </c>
      <c r="F72" s="9" t="s">
        <v>226</v>
      </c>
      <c r="G72" s="9" t="s">
        <v>227</v>
      </c>
      <c r="H72" s="66" t="s">
        <v>228</v>
      </c>
    </row>
    <row r="73" spans="1:8" ht="15.75">
      <c r="A73" s="7">
        <v>69</v>
      </c>
      <c r="B73" s="7">
        <v>80</v>
      </c>
      <c r="C73" s="7" t="s">
        <v>28</v>
      </c>
      <c r="D73" s="11" t="s">
        <v>59</v>
      </c>
      <c r="E73" s="11" t="s">
        <v>24</v>
      </c>
      <c r="F73" s="11" t="s">
        <v>229</v>
      </c>
      <c r="G73" s="11" t="s">
        <v>230</v>
      </c>
      <c r="H73" s="39" t="s">
        <v>231</v>
      </c>
    </row>
    <row r="74" spans="1:8" ht="15.75">
      <c r="A74" s="7">
        <v>70</v>
      </c>
      <c r="B74" s="8">
        <v>80</v>
      </c>
      <c r="C74" s="8" t="s">
        <v>28</v>
      </c>
      <c r="D74" s="11" t="s">
        <v>23</v>
      </c>
      <c r="E74" s="11" t="s">
        <v>24</v>
      </c>
      <c r="F74" s="13" t="s">
        <v>113</v>
      </c>
      <c r="G74" s="13" t="s">
        <v>232</v>
      </c>
      <c r="H74" s="65" t="s">
        <v>233</v>
      </c>
    </row>
    <row r="75" spans="1:8" ht="15.75">
      <c r="A75" s="7">
        <v>71</v>
      </c>
      <c r="B75" s="7">
        <v>80</v>
      </c>
      <c r="C75" s="7" t="s">
        <v>28</v>
      </c>
      <c r="D75" s="11" t="s">
        <v>90</v>
      </c>
      <c r="E75" s="11" t="s">
        <v>24</v>
      </c>
      <c r="F75" s="11" t="s">
        <v>234</v>
      </c>
      <c r="G75" s="11" t="s">
        <v>235</v>
      </c>
      <c r="H75" s="39" t="s">
        <v>236</v>
      </c>
    </row>
    <row r="76" spans="1:8" ht="15.75">
      <c r="A76" s="7">
        <v>72</v>
      </c>
      <c r="B76" s="77">
        <v>80</v>
      </c>
      <c r="C76" s="78" t="s">
        <v>28</v>
      </c>
      <c r="D76" s="79" t="s">
        <v>86</v>
      </c>
      <c r="E76" s="79" t="s">
        <v>24</v>
      </c>
      <c r="F76" s="80" t="s">
        <v>237</v>
      </c>
      <c r="G76" s="80" t="s">
        <v>238</v>
      </c>
      <c r="H76" s="81" t="s">
        <v>239</v>
      </c>
    </row>
    <row r="77" spans="1:8" ht="15.75">
      <c r="A77" s="7">
        <v>73</v>
      </c>
      <c r="B77" s="82">
        <v>80</v>
      </c>
      <c r="C77" s="82" t="s">
        <v>17</v>
      </c>
      <c r="D77" s="82" t="s">
        <v>122</v>
      </c>
      <c r="E77" s="82" t="s">
        <v>24</v>
      </c>
      <c r="F77" s="82" t="s">
        <v>177</v>
      </c>
      <c r="G77" s="82" t="s">
        <v>240</v>
      </c>
      <c r="H77" s="82" t="s">
        <v>241</v>
      </c>
    </row>
    <row r="78" spans="1:8" ht="15.75">
      <c r="A78" s="7">
        <v>74</v>
      </c>
      <c r="B78" s="7">
        <v>80</v>
      </c>
      <c r="C78" s="7" t="s">
        <v>17</v>
      </c>
      <c r="D78" s="11" t="s">
        <v>242</v>
      </c>
      <c r="E78" s="11" t="s">
        <v>24</v>
      </c>
      <c r="F78" s="11" t="s">
        <v>243</v>
      </c>
      <c r="G78" s="11" t="s">
        <v>244</v>
      </c>
      <c r="H78" s="39" t="s">
        <v>245</v>
      </c>
    </row>
    <row r="79" spans="1:8" ht="15.75">
      <c r="A79" s="7">
        <v>75</v>
      </c>
      <c r="B79" s="7">
        <v>80</v>
      </c>
      <c r="C79" s="7" t="s">
        <v>48</v>
      </c>
      <c r="D79" s="11" t="s">
        <v>138</v>
      </c>
      <c r="E79" s="11" t="s">
        <v>24</v>
      </c>
      <c r="F79" s="11" t="s">
        <v>246</v>
      </c>
      <c r="G79" s="11" t="s">
        <v>247</v>
      </c>
      <c r="H79" s="39" t="s">
        <v>248</v>
      </c>
    </row>
    <row r="80" spans="1:8" ht="15.75">
      <c r="A80" s="7">
        <v>76</v>
      </c>
      <c r="B80" s="7">
        <v>80</v>
      </c>
      <c r="C80" s="7" t="s">
        <v>17</v>
      </c>
      <c r="D80" s="11" t="s">
        <v>59</v>
      </c>
      <c r="E80" s="11" t="s">
        <v>24</v>
      </c>
      <c r="F80" s="11" t="s">
        <v>249</v>
      </c>
      <c r="G80" s="11" t="s">
        <v>250</v>
      </c>
      <c r="H80" s="39" t="s">
        <v>251</v>
      </c>
    </row>
    <row r="81" spans="1:8" ht="15.75">
      <c r="A81" s="7">
        <v>77</v>
      </c>
      <c r="B81" s="7">
        <v>80</v>
      </c>
      <c r="C81" s="8" t="s">
        <v>48</v>
      </c>
      <c r="D81" s="11" t="s">
        <v>52</v>
      </c>
      <c r="E81" s="11" t="s">
        <v>24</v>
      </c>
      <c r="F81" s="11" t="s">
        <v>252</v>
      </c>
      <c r="G81" s="11" t="s">
        <v>253</v>
      </c>
      <c r="H81" s="39" t="s">
        <v>254</v>
      </c>
    </row>
    <row r="82" spans="1:8" ht="15.75">
      <c r="A82" s="7">
        <v>78</v>
      </c>
      <c r="B82" s="83">
        <v>80</v>
      </c>
      <c r="C82" s="83" t="s">
        <v>17</v>
      </c>
      <c r="D82" s="82" t="s">
        <v>122</v>
      </c>
      <c r="E82" s="82" t="s">
        <v>24</v>
      </c>
      <c r="F82" s="82" t="s">
        <v>255</v>
      </c>
      <c r="G82" s="82" t="s">
        <v>256</v>
      </c>
      <c r="H82" s="82" t="s">
        <v>257</v>
      </c>
    </row>
    <row r="83" spans="1:8" ht="15.75">
      <c r="A83" s="7">
        <v>79</v>
      </c>
      <c r="B83" s="7">
        <v>80</v>
      </c>
      <c r="C83" s="7" t="s">
        <v>48</v>
      </c>
      <c r="D83" s="11" t="s">
        <v>138</v>
      </c>
      <c r="E83" s="11" t="s">
        <v>24</v>
      </c>
      <c r="F83" s="11" t="s">
        <v>258</v>
      </c>
      <c r="G83" s="11" t="s">
        <v>259</v>
      </c>
      <c r="H83" s="39" t="s">
        <v>260</v>
      </c>
    </row>
    <row r="84" spans="1:8" ht="15.75">
      <c r="A84" s="7">
        <v>80</v>
      </c>
      <c r="B84" s="7">
        <v>80</v>
      </c>
      <c r="C84" s="7" t="s">
        <v>17</v>
      </c>
      <c r="D84" s="11" t="s">
        <v>59</v>
      </c>
      <c r="E84" s="11" t="s">
        <v>24</v>
      </c>
      <c r="F84" s="11" t="s">
        <v>261</v>
      </c>
      <c r="G84" s="11" t="s">
        <v>61</v>
      </c>
      <c r="H84" s="39" t="s">
        <v>262</v>
      </c>
    </row>
    <row r="85" spans="1:8" ht="15.75">
      <c r="A85" s="7">
        <v>81</v>
      </c>
      <c r="B85" s="7">
        <v>80</v>
      </c>
      <c r="C85" s="7" t="s">
        <v>48</v>
      </c>
      <c r="D85" s="11" t="s">
        <v>138</v>
      </c>
      <c r="E85" s="11" t="s">
        <v>24</v>
      </c>
      <c r="F85" s="11" t="s">
        <v>263</v>
      </c>
      <c r="G85" s="11" t="s">
        <v>264</v>
      </c>
      <c r="H85" s="39" t="s">
        <v>265</v>
      </c>
    </row>
    <row r="86" spans="1:8" ht="15.75">
      <c r="A86" s="7">
        <v>82</v>
      </c>
      <c r="B86" s="7">
        <v>80</v>
      </c>
      <c r="C86" s="7" t="s">
        <v>17</v>
      </c>
      <c r="D86" s="11" t="s">
        <v>40</v>
      </c>
      <c r="E86" s="11" t="s">
        <v>266</v>
      </c>
      <c r="F86" s="11" t="s">
        <v>267</v>
      </c>
      <c r="G86" s="11" t="s">
        <v>268</v>
      </c>
      <c r="H86" s="39" t="s">
        <v>269</v>
      </c>
    </row>
    <row r="87" spans="1:8" ht="15.75">
      <c r="A87" s="7">
        <v>83</v>
      </c>
      <c r="B87" s="7">
        <v>80</v>
      </c>
      <c r="C87" s="7" t="s">
        <v>17</v>
      </c>
      <c r="D87" s="11" t="s">
        <v>18</v>
      </c>
      <c r="E87" s="11" t="s">
        <v>270</v>
      </c>
      <c r="F87" s="11" t="s">
        <v>271</v>
      </c>
      <c r="G87" s="11" t="s">
        <v>272</v>
      </c>
      <c r="H87" s="39" t="s">
        <v>273</v>
      </c>
    </row>
    <row r="88" spans="1:8" ht="15.75">
      <c r="A88" s="7">
        <v>84</v>
      </c>
      <c r="B88" s="8">
        <v>80</v>
      </c>
      <c r="C88" s="8" t="s">
        <v>48</v>
      </c>
      <c r="D88" s="11" t="s">
        <v>23</v>
      </c>
      <c r="E88" s="11" t="s">
        <v>274</v>
      </c>
      <c r="F88" s="13" t="s">
        <v>275</v>
      </c>
      <c r="G88" s="13" t="s">
        <v>276</v>
      </c>
      <c r="H88" s="65" t="s">
        <v>277</v>
      </c>
    </row>
    <row r="89" spans="1:8" ht="15.75">
      <c r="A89" s="7">
        <v>85</v>
      </c>
      <c r="B89" s="8">
        <v>80</v>
      </c>
      <c r="C89" s="8" t="s">
        <v>17</v>
      </c>
      <c r="D89" s="9" t="s">
        <v>67</v>
      </c>
      <c r="E89" s="10" t="s">
        <v>278</v>
      </c>
      <c r="F89" s="9" t="s">
        <v>279</v>
      </c>
      <c r="G89" s="9" t="s">
        <v>280</v>
      </c>
      <c r="H89" s="66" t="s">
        <v>281</v>
      </c>
    </row>
    <row r="90" spans="1:8" ht="15.75">
      <c r="A90" s="7">
        <v>86</v>
      </c>
      <c r="B90" s="7">
        <v>80</v>
      </c>
      <c r="C90" s="7" t="s">
        <v>48</v>
      </c>
      <c r="D90" s="11" t="s">
        <v>138</v>
      </c>
      <c r="E90" s="11" t="s">
        <v>282</v>
      </c>
      <c r="F90" s="11" t="s">
        <v>283</v>
      </c>
      <c r="G90" s="11" t="s">
        <v>284</v>
      </c>
      <c r="H90" s="39" t="s">
        <v>285</v>
      </c>
    </row>
    <row r="91" spans="1:8" ht="15.75">
      <c r="A91" s="7">
        <v>87</v>
      </c>
      <c r="B91" s="7">
        <v>80</v>
      </c>
      <c r="C91" s="7" t="s">
        <v>17</v>
      </c>
      <c r="D91" s="11" t="s">
        <v>90</v>
      </c>
      <c r="E91" s="11" t="s">
        <v>159</v>
      </c>
      <c r="F91" s="11" t="s">
        <v>286</v>
      </c>
      <c r="G91" s="11" t="s">
        <v>287</v>
      </c>
      <c r="H91" s="39" t="s">
        <v>288</v>
      </c>
    </row>
    <row r="92" spans="1:8" ht="15.75">
      <c r="A92" s="67"/>
      <c r="B92" s="84"/>
      <c r="C92" s="84"/>
      <c r="D92" s="85"/>
      <c r="E92" s="86"/>
      <c r="F92" s="85"/>
      <c r="G92" s="85"/>
      <c r="H92" s="87"/>
    </row>
    <row r="93" spans="1:8" ht="15.75">
      <c r="A93" s="7">
        <v>88</v>
      </c>
      <c r="B93" s="7">
        <v>80</v>
      </c>
      <c r="C93" s="7" t="s">
        <v>17</v>
      </c>
      <c r="D93" s="11" t="s">
        <v>59</v>
      </c>
      <c r="E93" s="11" t="s">
        <v>54</v>
      </c>
      <c r="F93" s="11" t="s">
        <v>246</v>
      </c>
      <c r="G93" s="11" t="s">
        <v>289</v>
      </c>
      <c r="H93" s="39" t="s">
        <v>290</v>
      </c>
    </row>
    <row r="94" spans="1:8" ht="15.75">
      <c r="A94" s="7">
        <v>89</v>
      </c>
      <c r="B94" s="8">
        <v>80</v>
      </c>
      <c r="C94" s="8" t="s">
        <v>48</v>
      </c>
      <c r="D94" s="11" t="s">
        <v>23</v>
      </c>
      <c r="E94" s="11" t="s">
        <v>291</v>
      </c>
      <c r="F94" s="13" t="s">
        <v>102</v>
      </c>
      <c r="G94" s="13" t="s">
        <v>153</v>
      </c>
      <c r="H94" s="65" t="s">
        <v>292</v>
      </c>
    </row>
    <row r="95" spans="1:8" ht="15.75">
      <c r="A95" s="7">
        <v>90</v>
      </c>
      <c r="B95" s="8">
        <v>80</v>
      </c>
      <c r="C95" s="8" t="s">
        <v>17</v>
      </c>
      <c r="D95" s="9" t="s">
        <v>67</v>
      </c>
      <c r="E95" s="10" t="s">
        <v>293</v>
      </c>
      <c r="F95" s="9" t="s">
        <v>294</v>
      </c>
      <c r="G95" s="9" t="s">
        <v>295</v>
      </c>
      <c r="H95" s="66" t="s">
        <v>296</v>
      </c>
    </row>
    <row r="96" spans="1:8" ht="15.75">
      <c r="A96" s="7">
        <v>91</v>
      </c>
      <c r="B96" s="8">
        <v>80</v>
      </c>
      <c r="C96" s="8" t="s">
        <v>17</v>
      </c>
      <c r="D96" s="9" t="s">
        <v>67</v>
      </c>
      <c r="E96" s="10" t="s">
        <v>297</v>
      </c>
      <c r="F96" s="9" t="s">
        <v>298</v>
      </c>
      <c r="G96" s="9" t="s">
        <v>299</v>
      </c>
      <c r="H96" s="66" t="s">
        <v>300</v>
      </c>
    </row>
    <row r="97" spans="1:8" ht="15.75">
      <c r="A97" s="7">
        <v>92</v>
      </c>
      <c r="B97" s="77">
        <v>80</v>
      </c>
      <c r="C97" s="78" t="s">
        <v>17</v>
      </c>
      <c r="D97" s="79" t="s">
        <v>86</v>
      </c>
      <c r="E97" s="79" t="s">
        <v>195</v>
      </c>
      <c r="F97" s="80" t="s">
        <v>301</v>
      </c>
      <c r="G97" s="80" t="s">
        <v>302</v>
      </c>
      <c r="H97" s="81" t="s">
        <v>303</v>
      </c>
    </row>
    <row r="98" spans="1:8" ht="15.75">
      <c r="A98" s="7">
        <v>93</v>
      </c>
      <c r="B98" s="7">
        <v>80</v>
      </c>
      <c r="C98" s="7" t="s">
        <v>17</v>
      </c>
      <c r="D98" s="11" t="s">
        <v>40</v>
      </c>
      <c r="E98" s="11" t="s">
        <v>266</v>
      </c>
      <c r="F98" s="11" t="s">
        <v>304</v>
      </c>
      <c r="G98" s="11" t="s">
        <v>305</v>
      </c>
      <c r="H98" s="39" t="s">
        <v>306</v>
      </c>
    </row>
    <row r="99" spans="1:8" ht="15.75">
      <c r="A99" s="7">
        <v>94</v>
      </c>
      <c r="B99" s="7">
        <v>80</v>
      </c>
      <c r="C99" s="7" t="s">
        <v>17</v>
      </c>
      <c r="D99" s="11" t="s">
        <v>18</v>
      </c>
      <c r="E99" s="11" t="s">
        <v>270</v>
      </c>
      <c r="F99" s="11" t="s">
        <v>307</v>
      </c>
      <c r="G99" s="11" t="s">
        <v>308</v>
      </c>
      <c r="H99" s="39" t="s">
        <v>309</v>
      </c>
    </row>
    <row r="100" spans="1:8" ht="15.75">
      <c r="A100" s="7">
        <v>95</v>
      </c>
      <c r="B100" s="8">
        <v>80</v>
      </c>
      <c r="C100" s="8" t="s">
        <v>48</v>
      </c>
      <c r="D100" s="11" t="s">
        <v>23</v>
      </c>
      <c r="E100" s="11" t="s">
        <v>274</v>
      </c>
      <c r="F100" s="13" t="s">
        <v>310</v>
      </c>
      <c r="G100" s="13" t="s">
        <v>20</v>
      </c>
      <c r="H100" s="65" t="s">
        <v>311</v>
      </c>
    </row>
    <row r="101" spans="1:8" ht="15.75">
      <c r="A101" s="7">
        <v>96</v>
      </c>
      <c r="B101" s="8">
        <v>80</v>
      </c>
      <c r="C101" s="8" t="s">
        <v>17</v>
      </c>
      <c r="D101" s="9" t="s">
        <v>67</v>
      </c>
      <c r="E101" s="10" t="s">
        <v>278</v>
      </c>
      <c r="F101" s="9" t="s">
        <v>49</v>
      </c>
      <c r="G101" s="9" t="s">
        <v>280</v>
      </c>
      <c r="H101" s="66" t="s">
        <v>312</v>
      </c>
    </row>
    <row r="102" spans="1:8" ht="15.75">
      <c r="A102" s="7">
        <v>97</v>
      </c>
      <c r="B102" s="7">
        <v>80</v>
      </c>
      <c r="C102" s="7" t="s">
        <v>48</v>
      </c>
      <c r="D102" s="11" t="s">
        <v>138</v>
      </c>
      <c r="E102" s="11" t="s">
        <v>282</v>
      </c>
      <c r="F102" s="11" t="s">
        <v>313</v>
      </c>
      <c r="G102" s="11" t="s">
        <v>314</v>
      </c>
      <c r="H102" s="39" t="s">
        <v>315</v>
      </c>
    </row>
    <row r="103" spans="1:8" ht="15.75">
      <c r="A103" s="7">
        <v>98</v>
      </c>
      <c r="B103" s="7">
        <v>80</v>
      </c>
      <c r="C103" s="7" t="s">
        <v>17</v>
      </c>
      <c r="D103" s="11" t="s">
        <v>90</v>
      </c>
      <c r="E103" s="11" t="s">
        <v>159</v>
      </c>
      <c r="F103" s="11" t="s">
        <v>316</v>
      </c>
      <c r="G103" s="11" t="s">
        <v>317</v>
      </c>
      <c r="H103" s="39" t="s">
        <v>318</v>
      </c>
    </row>
    <row r="104" spans="1:8" ht="15.75">
      <c r="A104" s="7">
        <v>99</v>
      </c>
      <c r="B104" s="7">
        <v>80</v>
      </c>
      <c r="C104" s="7" t="s">
        <v>17</v>
      </c>
      <c r="D104" s="11" t="s">
        <v>59</v>
      </c>
      <c r="E104" s="11" t="s">
        <v>54</v>
      </c>
      <c r="F104" s="11" t="s">
        <v>319</v>
      </c>
      <c r="G104" s="11" t="s">
        <v>320</v>
      </c>
      <c r="H104" s="39" t="s">
        <v>321</v>
      </c>
    </row>
    <row r="105" spans="1:8" ht="15.75">
      <c r="A105" s="7">
        <v>100</v>
      </c>
      <c r="B105" s="8">
        <v>80</v>
      </c>
      <c r="C105" s="8" t="s">
        <v>48</v>
      </c>
      <c r="D105" s="11" t="s">
        <v>23</v>
      </c>
      <c r="E105" s="11" t="s">
        <v>291</v>
      </c>
      <c r="F105" s="13" t="s">
        <v>75</v>
      </c>
      <c r="G105" s="13" t="s">
        <v>322</v>
      </c>
      <c r="H105" s="65" t="s">
        <v>323</v>
      </c>
    </row>
    <row r="106" spans="1:8" ht="15.75">
      <c r="A106" s="7">
        <v>101</v>
      </c>
      <c r="B106" s="8">
        <v>80</v>
      </c>
      <c r="C106" s="8" t="s">
        <v>17</v>
      </c>
      <c r="D106" s="9" t="s">
        <v>67</v>
      </c>
      <c r="E106" s="10" t="s">
        <v>293</v>
      </c>
      <c r="F106" s="9" t="s">
        <v>324</v>
      </c>
      <c r="G106" s="9" t="s">
        <v>325</v>
      </c>
      <c r="H106" s="66" t="s">
        <v>326</v>
      </c>
    </row>
    <row r="107" spans="1:8" ht="15.75">
      <c r="A107" s="7">
        <v>102</v>
      </c>
      <c r="B107" s="8">
        <v>80</v>
      </c>
      <c r="C107" s="8" t="s">
        <v>17</v>
      </c>
      <c r="D107" s="9" t="s">
        <v>67</v>
      </c>
      <c r="E107" s="10" t="s">
        <v>297</v>
      </c>
      <c r="F107" s="9" t="s">
        <v>164</v>
      </c>
      <c r="G107" s="9" t="s">
        <v>327</v>
      </c>
      <c r="H107" s="66" t="s">
        <v>328</v>
      </c>
    </row>
    <row r="108" spans="1:8" ht="15.75">
      <c r="A108" s="7">
        <v>103</v>
      </c>
      <c r="B108" s="40">
        <v>80</v>
      </c>
      <c r="C108" s="41" t="s">
        <v>17</v>
      </c>
      <c r="D108" s="42" t="s">
        <v>86</v>
      </c>
      <c r="E108" s="42" t="s">
        <v>195</v>
      </c>
      <c r="F108" s="43" t="s">
        <v>139</v>
      </c>
      <c r="G108" s="43" t="s">
        <v>329</v>
      </c>
      <c r="H108" s="44" t="s">
        <v>330</v>
      </c>
    </row>
    <row r="109" spans="1:8" ht="15.75">
      <c r="A109" s="7">
        <v>104</v>
      </c>
      <c r="B109" s="7">
        <v>80</v>
      </c>
      <c r="C109" s="7" t="s">
        <v>17</v>
      </c>
      <c r="D109" s="11" t="s">
        <v>40</v>
      </c>
      <c r="E109" s="11" t="s">
        <v>266</v>
      </c>
      <c r="F109" s="11" t="s">
        <v>294</v>
      </c>
      <c r="G109" s="11" t="s">
        <v>331</v>
      </c>
      <c r="H109" s="39" t="s">
        <v>332</v>
      </c>
    </row>
    <row r="110" spans="1:8" ht="15.75">
      <c r="A110" s="7">
        <v>105</v>
      </c>
      <c r="B110" s="7">
        <v>80</v>
      </c>
      <c r="C110" s="7" t="s">
        <v>17</v>
      </c>
      <c r="D110" s="11" t="s">
        <v>18</v>
      </c>
      <c r="E110" s="11" t="s">
        <v>270</v>
      </c>
      <c r="F110" s="11" t="s">
        <v>333</v>
      </c>
      <c r="G110" s="11" t="s">
        <v>334</v>
      </c>
      <c r="H110" s="39" t="s">
        <v>335</v>
      </c>
    </row>
    <row r="111" spans="1:8" ht="15.75">
      <c r="A111" s="7">
        <v>106</v>
      </c>
      <c r="B111" s="8">
        <v>80</v>
      </c>
      <c r="C111" s="8" t="s">
        <v>48</v>
      </c>
      <c r="D111" s="11" t="s">
        <v>23</v>
      </c>
      <c r="E111" s="11" t="s">
        <v>274</v>
      </c>
      <c r="F111" s="13" t="s">
        <v>102</v>
      </c>
      <c r="G111" s="13" t="s">
        <v>153</v>
      </c>
      <c r="H111" s="65" t="s">
        <v>336</v>
      </c>
    </row>
    <row r="112" spans="1:8" ht="15.75">
      <c r="A112" s="7">
        <v>107</v>
      </c>
      <c r="B112" s="8">
        <v>80</v>
      </c>
      <c r="C112" s="8" t="s">
        <v>17</v>
      </c>
      <c r="D112" s="9" t="s">
        <v>67</v>
      </c>
      <c r="E112" s="10" t="s">
        <v>278</v>
      </c>
      <c r="F112" s="9" t="s">
        <v>218</v>
      </c>
      <c r="G112" s="9" t="s">
        <v>337</v>
      </c>
      <c r="H112" s="66" t="s">
        <v>338</v>
      </c>
    </row>
    <row r="113" spans="1:8" ht="15.75">
      <c r="A113" s="7">
        <v>108</v>
      </c>
      <c r="B113" s="7">
        <v>80</v>
      </c>
      <c r="C113" s="7" t="s">
        <v>48</v>
      </c>
      <c r="D113" s="11" t="s">
        <v>138</v>
      </c>
      <c r="E113" s="11" t="s">
        <v>282</v>
      </c>
      <c r="F113" s="11" t="s">
        <v>339</v>
      </c>
      <c r="G113" s="11" t="s">
        <v>340</v>
      </c>
      <c r="H113" s="39" t="s">
        <v>341</v>
      </c>
    </row>
    <row r="114" spans="1:8" ht="15.75">
      <c r="A114" s="7">
        <v>109</v>
      </c>
      <c r="B114" s="7">
        <v>80</v>
      </c>
      <c r="C114" s="7" t="s">
        <v>17</v>
      </c>
      <c r="D114" s="11" t="s">
        <v>90</v>
      </c>
      <c r="E114" s="11" t="s">
        <v>159</v>
      </c>
      <c r="F114" s="11" t="s">
        <v>316</v>
      </c>
      <c r="G114" s="11" t="s">
        <v>106</v>
      </c>
      <c r="H114" s="39" t="s">
        <v>342</v>
      </c>
    </row>
    <row r="115" spans="1:8" ht="15.75">
      <c r="A115" s="7">
        <v>110</v>
      </c>
      <c r="B115" s="7">
        <v>80</v>
      </c>
      <c r="C115" s="7" t="s">
        <v>17</v>
      </c>
      <c r="D115" s="11" t="s">
        <v>59</v>
      </c>
      <c r="E115" s="11" t="s">
        <v>54</v>
      </c>
      <c r="F115" s="11" t="s">
        <v>343</v>
      </c>
      <c r="G115" s="11" t="s">
        <v>344</v>
      </c>
      <c r="H115" s="39" t="s">
        <v>345</v>
      </c>
    </row>
    <row r="116" spans="1:8" ht="15.75">
      <c r="A116" s="7">
        <v>111</v>
      </c>
      <c r="B116" s="8">
        <v>80</v>
      </c>
      <c r="C116" s="8" t="s">
        <v>48</v>
      </c>
      <c r="D116" s="11" t="s">
        <v>23</v>
      </c>
      <c r="E116" s="11" t="s">
        <v>291</v>
      </c>
      <c r="F116" s="13" t="s">
        <v>275</v>
      </c>
      <c r="G116" s="13" t="s">
        <v>276</v>
      </c>
      <c r="H116" s="65" t="s">
        <v>346</v>
      </c>
    </row>
    <row r="117" spans="1:8" ht="15.75">
      <c r="A117" s="7">
        <v>112</v>
      </c>
      <c r="B117" s="8">
        <v>80</v>
      </c>
      <c r="C117" s="8" t="s">
        <v>17</v>
      </c>
      <c r="D117" s="9" t="s">
        <v>67</v>
      </c>
      <c r="E117" s="10" t="s">
        <v>293</v>
      </c>
      <c r="F117" s="9" t="s">
        <v>347</v>
      </c>
      <c r="G117" s="9" t="s">
        <v>348</v>
      </c>
      <c r="H117" s="66" t="s">
        <v>349</v>
      </c>
    </row>
    <row r="118" spans="1:8" ht="15.75">
      <c r="A118" s="7">
        <v>113</v>
      </c>
      <c r="B118" s="8">
        <v>80</v>
      </c>
      <c r="C118" s="8" t="s">
        <v>17</v>
      </c>
      <c r="D118" s="9" t="s">
        <v>67</v>
      </c>
      <c r="E118" s="10" t="s">
        <v>297</v>
      </c>
      <c r="F118" s="9" t="s">
        <v>350</v>
      </c>
      <c r="G118" s="9" t="s">
        <v>351</v>
      </c>
      <c r="H118" s="66" t="s">
        <v>352</v>
      </c>
    </row>
    <row r="119" spans="1:8" ht="15.75">
      <c r="A119" s="7">
        <v>114</v>
      </c>
      <c r="B119" s="40">
        <v>80</v>
      </c>
      <c r="C119" s="41" t="s">
        <v>17</v>
      </c>
      <c r="D119" s="42" t="s">
        <v>86</v>
      </c>
      <c r="E119" s="42" t="s">
        <v>195</v>
      </c>
      <c r="F119" s="43" t="s">
        <v>353</v>
      </c>
      <c r="G119" s="43" t="s">
        <v>354</v>
      </c>
      <c r="H119" s="44" t="s">
        <v>355</v>
      </c>
    </row>
    <row r="120" spans="1:8" ht="15.75">
      <c r="A120" s="7">
        <v>115</v>
      </c>
      <c r="B120" s="7">
        <v>80</v>
      </c>
      <c r="C120" s="7" t="s">
        <v>17</v>
      </c>
      <c r="D120" s="11" t="s">
        <v>40</v>
      </c>
      <c r="E120" s="11" t="s">
        <v>266</v>
      </c>
      <c r="F120" s="11" t="s">
        <v>356</v>
      </c>
      <c r="G120" s="11" t="s">
        <v>357</v>
      </c>
      <c r="H120" s="39" t="s">
        <v>358</v>
      </c>
    </row>
    <row r="121" spans="1:8" ht="15.75">
      <c r="A121" s="7">
        <v>116</v>
      </c>
      <c r="B121" s="7">
        <v>80</v>
      </c>
      <c r="C121" s="7" t="s">
        <v>17</v>
      </c>
      <c r="D121" s="11" t="s">
        <v>18</v>
      </c>
      <c r="E121" s="11" t="s">
        <v>270</v>
      </c>
      <c r="F121" s="11" t="s">
        <v>164</v>
      </c>
      <c r="G121" s="11" t="s">
        <v>165</v>
      </c>
      <c r="H121" s="39" t="s">
        <v>359</v>
      </c>
    </row>
    <row r="122" spans="1:8" ht="15.75">
      <c r="A122" s="7">
        <v>117</v>
      </c>
      <c r="B122" s="8">
        <v>80</v>
      </c>
      <c r="C122" s="8" t="s">
        <v>48</v>
      </c>
      <c r="D122" s="11" t="s">
        <v>23</v>
      </c>
      <c r="E122" s="11" t="s">
        <v>274</v>
      </c>
      <c r="F122" s="13" t="s">
        <v>360</v>
      </c>
      <c r="G122" s="13" t="s">
        <v>361</v>
      </c>
      <c r="H122" s="65" t="s">
        <v>362</v>
      </c>
    </row>
    <row r="123" spans="1:8" ht="15.75">
      <c r="A123" s="7">
        <v>118</v>
      </c>
      <c r="B123" s="8">
        <v>80</v>
      </c>
      <c r="C123" s="8" t="s">
        <v>17</v>
      </c>
      <c r="D123" s="9" t="s">
        <v>67</v>
      </c>
      <c r="E123" s="10" t="s">
        <v>278</v>
      </c>
      <c r="F123" s="9" t="s">
        <v>363</v>
      </c>
      <c r="G123" s="9" t="s">
        <v>364</v>
      </c>
      <c r="H123" s="66" t="s">
        <v>241</v>
      </c>
    </row>
    <row r="124" spans="1:8" ht="15.75">
      <c r="A124" s="7">
        <v>119</v>
      </c>
      <c r="B124" s="7">
        <v>80</v>
      </c>
      <c r="C124" s="7" t="s">
        <v>48</v>
      </c>
      <c r="D124" s="11" t="s">
        <v>138</v>
      </c>
      <c r="E124" s="11" t="s">
        <v>282</v>
      </c>
      <c r="F124" s="11" t="s">
        <v>365</v>
      </c>
      <c r="G124" s="11" t="s">
        <v>366</v>
      </c>
      <c r="H124" s="39" t="s">
        <v>367</v>
      </c>
    </row>
    <row r="125" spans="1:8" ht="15.75">
      <c r="A125" s="7">
        <v>120</v>
      </c>
      <c r="B125" s="7">
        <v>80</v>
      </c>
      <c r="C125" s="7" t="s">
        <v>17</v>
      </c>
      <c r="D125" s="11" t="s">
        <v>90</v>
      </c>
      <c r="E125" s="11" t="s">
        <v>159</v>
      </c>
      <c r="F125" s="11" t="s">
        <v>368</v>
      </c>
      <c r="G125" s="11" t="s">
        <v>369</v>
      </c>
      <c r="H125" s="39" t="s">
        <v>370</v>
      </c>
    </row>
    <row r="126" spans="1:8" ht="15.75">
      <c r="A126" s="7">
        <v>121</v>
      </c>
      <c r="B126" s="7">
        <v>80</v>
      </c>
      <c r="C126" s="7" t="s">
        <v>17</v>
      </c>
      <c r="D126" s="11" t="s">
        <v>59</v>
      </c>
      <c r="E126" s="11" t="s">
        <v>54</v>
      </c>
      <c r="F126" s="11" t="s">
        <v>371</v>
      </c>
      <c r="G126" s="11" t="s">
        <v>372</v>
      </c>
      <c r="H126" s="39" t="s">
        <v>373</v>
      </c>
    </row>
    <row r="127" spans="1:8" ht="15.75">
      <c r="A127" s="7">
        <v>122</v>
      </c>
      <c r="B127" s="8">
        <v>80</v>
      </c>
      <c r="C127" s="8" t="s">
        <v>17</v>
      </c>
      <c r="D127" s="9" t="s">
        <v>67</v>
      </c>
      <c r="E127" s="10" t="s">
        <v>293</v>
      </c>
      <c r="F127" s="9" t="s">
        <v>374</v>
      </c>
      <c r="G127" s="9" t="s">
        <v>299</v>
      </c>
      <c r="H127" s="66" t="s">
        <v>375</v>
      </c>
    </row>
    <row r="128" spans="1:8" ht="15.75">
      <c r="A128" s="7">
        <v>123</v>
      </c>
      <c r="B128" s="8">
        <v>80</v>
      </c>
      <c r="C128" s="8" t="s">
        <v>17</v>
      </c>
      <c r="D128" s="9" t="s">
        <v>67</v>
      </c>
      <c r="E128" s="10" t="s">
        <v>297</v>
      </c>
      <c r="F128" s="9" t="s">
        <v>49</v>
      </c>
      <c r="G128" s="9" t="s">
        <v>50</v>
      </c>
      <c r="H128" s="66" t="s">
        <v>376</v>
      </c>
    </row>
    <row r="129" spans="1:8" ht="15.75">
      <c r="A129" s="7">
        <v>124</v>
      </c>
      <c r="B129" s="88">
        <v>80</v>
      </c>
      <c r="C129" s="89" t="s">
        <v>17</v>
      </c>
      <c r="D129" s="90" t="s">
        <v>86</v>
      </c>
      <c r="E129" s="90" t="s">
        <v>195</v>
      </c>
      <c r="F129" s="91" t="s">
        <v>377</v>
      </c>
      <c r="G129" s="91" t="s">
        <v>378</v>
      </c>
      <c r="H129" s="92" t="s">
        <v>379</v>
      </c>
    </row>
  </sheetData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"/>
  <sheetViews>
    <sheetView topLeftCell="A2" workbookViewId="0">
      <selection activeCell="P21" sqref="A6:P21"/>
    </sheetView>
  </sheetViews>
  <sheetFormatPr defaultColWidth="9" defaultRowHeight="15"/>
  <cols>
    <col min="2" max="3" width="9" hidden="1" customWidth="1"/>
    <col min="4" max="4" width="24.140625" customWidth="1"/>
    <col min="5" max="5" width="16.7109375" hidden="1" customWidth="1"/>
    <col min="6" max="6" width="12.28515625" customWidth="1"/>
    <col min="7" max="7" width="17.7109375" customWidth="1"/>
    <col min="8" max="8" width="30.85546875" customWidth="1"/>
    <col min="9" max="14" width="8.7109375" style="2" customWidth="1"/>
    <col min="15" max="15" width="9" style="2"/>
    <col min="16" max="16" width="10" style="3" customWidth="1"/>
    <col min="17" max="26" width="9" style="3"/>
  </cols>
  <sheetData>
    <row r="1" spans="1:16" s="3" customFormat="1" ht="36" customHeight="1">
      <c r="A1" s="100" t="s">
        <v>401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s="3" customForma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s="3" customForma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s="1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29" t="s">
        <v>381</v>
      </c>
    </row>
    <row r="5" spans="1:16" s="1" customFormat="1" ht="15.75">
      <c r="A5" s="4" t="s">
        <v>14</v>
      </c>
      <c r="B5" s="6" t="s">
        <v>15</v>
      </c>
      <c r="C5" s="5"/>
      <c r="D5" s="5"/>
      <c r="E5" s="5" t="s">
        <v>16</v>
      </c>
      <c r="F5" s="5"/>
      <c r="G5" s="5"/>
      <c r="H5" s="5"/>
      <c r="I5" s="18"/>
      <c r="J5" s="18"/>
      <c r="K5" s="18"/>
      <c r="L5" s="18"/>
      <c r="M5" s="18"/>
      <c r="N5" s="18"/>
      <c r="O5" s="18">
        <f t="shared" ref="O5:O13" si="0">I5+K5+L5+N5</f>
        <v>0</v>
      </c>
      <c r="P5" s="29"/>
    </row>
    <row r="6" spans="1:16" s="2" customFormat="1" ht="15.75">
      <c r="A6" s="7">
        <v>64</v>
      </c>
      <c r="B6" s="7">
        <v>80</v>
      </c>
      <c r="C6" s="7" t="s">
        <v>28</v>
      </c>
      <c r="D6" s="11" t="s">
        <v>59</v>
      </c>
      <c r="E6" s="11" t="s">
        <v>198</v>
      </c>
      <c r="F6" s="11" t="s">
        <v>215</v>
      </c>
      <c r="G6" s="11" t="s">
        <v>216</v>
      </c>
      <c r="H6" s="11" t="s">
        <v>217</v>
      </c>
      <c r="I6" s="20">
        <v>0</v>
      </c>
      <c r="J6" s="20">
        <v>64.739999999999995</v>
      </c>
      <c r="K6" s="20"/>
      <c r="L6" s="20">
        <v>0</v>
      </c>
      <c r="M6" s="20">
        <v>4.46</v>
      </c>
      <c r="N6" s="20">
        <v>3.2</v>
      </c>
      <c r="O6" s="18">
        <f t="shared" si="0"/>
        <v>3.2</v>
      </c>
      <c r="P6" s="30">
        <f t="shared" ref="P6:P13" si="1">RANK(O6,$O$6:$O$21,1)</f>
        <v>1</v>
      </c>
    </row>
    <row r="7" spans="1:16" s="2" customFormat="1" ht="15.75">
      <c r="A7" s="7">
        <v>63</v>
      </c>
      <c r="B7" s="7">
        <v>80</v>
      </c>
      <c r="C7" s="7" t="s">
        <v>28</v>
      </c>
      <c r="D7" s="11" t="s">
        <v>44</v>
      </c>
      <c r="E7" s="11" t="s">
        <v>195</v>
      </c>
      <c r="F7" s="11" t="s">
        <v>212</v>
      </c>
      <c r="G7" s="11" t="s">
        <v>213</v>
      </c>
      <c r="H7" s="11" t="s">
        <v>214</v>
      </c>
      <c r="I7" s="20">
        <v>0</v>
      </c>
      <c r="J7" s="20">
        <v>64.61</v>
      </c>
      <c r="K7" s="20"/>
      <c r="L7" s="20">
        <v>0</v>
      </c>
      <c r="M7" s="20">
        <v>4.51</v>
      </c>
      <c r="N7" s="20">
        <v>5.2</v>
      </c>
      <c r="O7" s="18">
        <f t="shared" si="0"/>
        <v>5.2</v>
      </c>
      <c r="P7" s="30">
        <f t="shared" si="1"/>
        <v>2</v>
      </c>
    </row>
    <row r="8" spans="1:16" s="2" customFormat="1" ht="15.75">
      <c r="A8" s="7">
        <v>59</v>
      </c>
      <c r="B8" s="7">
        <v>80</v>
      </c>
      <c r="C8" s="7" t="s">
        <v>28</v>
      </c>
      <c r="D8" s="11" t="s">
        <v>44</v>
      </c>
      <c r="E8" s="11" t="s">
        <v>195</v>
      </c>
      <c r="F8" s="11" t="s">
        <v>201</v>
      </c>
      <c r="G8" s="11" t="s">
        <v>202</v>
      </c>
      <c r="H8" s="11" t="s">
        <v>203</v>
      </c>
      <c r="I8" s="20">
        <v>0</v>
      </c>
      <c r="J8" s="20">
        <v>64.150000000000006</v>
      </c>
      <c r="K8" s="20"/>
      <c r="L8" s="20">
        <v>0</v>
      </c>
      <c r="M8" s="20">
        <v>4.58</v>
      </c>
      <c r="N8" s="20">
        <v>8</v>
      </c>
      <c r="O8" s="18">
        <f t="shared" si="0"/>
        <v>8</v>
      </c>
      <c r="P8" s="30">
        <f t="shared" si="1"/>
        <v>3</v>
      </c>
    </row>
    <row r="9" spans="1:16" s="2" customFormat="1" ht="15.75">
      <c r="A9" s="7">
        <v>70</v>
      </c>
      <c r="B9" s="8">
        <v>80</v>
      </c>
      <c r="C9" s="8" t="s">
        <v>28</v>
      </c>
      <c r="D9" s="11" t="s">
        <v>23</v>
      </c>
      <c r="E9" s="11" t="s">
        <v>24</v>
      </c>
      <c r="F9" s="13" t="s">
        <v>113</v>
      </c>
      <c r="G9" s="13" t="s">
        <v>232</v>
      </c>
      <c r="H9" s="13" t="s">
        <v>233</v>
      </c>
      <c r="I9" s="20">
        <v>0</v>
      </c>
      <c r="J9" s="20">
        <v>65.81</v>
      </c>
      <c r="K9" s="20"/>
      <c r="L9" s="20">
        <v>0</v>
      </c>
      <c r="M9" s="20">
        <v>5.04</v>
      </c>
      <c r="N9" s="20">
        <v>10.4</v>
      </c>
      <c r="O9" s="18">
        <f t="shared" si="0"/>
        <v>10.4</v>
      </c>
      <c r="P9" s="30">
        <f t="shared" si="1"/>
        <v>4</v>
      </c>
    </row>
    <row r="10" spans="1:16" s="2" customFormat="1" ht="15.75">
      <c r="A10" s="7">
        <v>71</v>
      </c>
      <c r="B10" s="7">
        <v>80</v>
      </c>
      <c r="C10" s="7" t="s">
        <v>28</v>
      </c>
      <c r="D10" s="11" t="s">
        <v>90</v>
      </c>
      <c r="E10" s="11" t="s">
        <v>24</v>
      </c>
      <c r="F10" s="11" t="s">
        <v>234</v>
      </c>
      <c r="G10" s="11" t="s">
        <v>235</v>
      </c>
      <c r="H10" s="11" t="s">
        <v>236</v>
      </c>
      <c r="I10" s="20">
        <v>0</v>
      </c>
      <c r="J10" s="20">
        <v>66.400000000000006</v>
      </c>
      <c r="K10" s="20"/>
      <c r="L10" s="20">
        <v>0</v>
      </c>
      <c r="M10" s="20">
        <v>5.32</v>
      </c>
      <c r="N10" s="20">
        <v>21.6</v>
      </c>
      <c r="O10" s="18">
        <f t="shared" si="0"/>
        <v>21.6</v>
      </c>
      <c r="P10" s="30">
        <f t="shared" si="1"/>
        <v>5</v>
      </c>
    </row>
    <row r="11" spans="1:16" s="2" customFormat="1" ht="15.75">
      <c r="A11" s="7">
        <v>60</v>
      </c>
      <c r="B11" s="7">
        <v>80</v>
      </c>
      <c r="C11" s="7" t="s">
        <v>28</v>
      </c>
      <c r="D11" s="11" t="s">
        <v>59</v>
      </c>
      <c r="E11" s="11" t="s">
        <v>198</v>
      </c>
      <c r="F11" s="11" t="s">
        <v>204</v>
      </c>
      <c r="G11" s="11" t="s">
        <v>205</v>
      </c>
      <c r="H11" s="11" t="s">
        <v>206</v>
      </c>
      <c r="I11" s="20">
        <v>4</v>
      </c>
      <c r="J11" s="20">
        <v>63.03</v>
      </c>
      <c r="K11" s="20"/>
      <c r="L11" s="20">
        <v>0</v>
      </c>
      <c r="M11" s="20">
        <v>5.25</v>
      </c>
      <c r="N11" s="20">
        <v>18.8</v>
      </c>
      <c r="O11" s="18">
        <f t="shared" si="0"/>
        <v>22.8</v>
      </c>
      <c r="P11" s="30">
        <f t="shared" si="1"/>
        <v>6</v>
      </c>
    </row>
    <row r="12" spans="1:16" s="2" customFormat="1" ht="15.75">
      <c r="A12" s="7">
        <v>68</v>
      </c>
      <c r="B12" s="31">
        <v>80</v>
      </c>
      <c r="C12" s="31" t="s">
        <v>28</v>
      </c>
      <c r="D12" s="9" t="s">
        <v>33</v>
      </c>
      <c r="E12" s="11" t="s">
        <v>24</v>
      </c>
      <c r="F12" s="9" t="s">
        <v>226</v>
      </c>
      <c r="G12" s="9" t="s">
        <v>227</v>
      </c>
      <c r="H12" s="9" t="s">
        <v>228</v>
      </c>
      <c r="I12" s="20">
        <v>0</v>
      </c>
      <c r="J12" s="20">
        <v>61.5</v>
      </c>
      <c r="K12" s="20"/>
      <c r="L12" s="20">
        <v>0</v>
      </c>
      <c r="M12" s="20">
        <v>4.09</v>
      </c>
      <c r="N12" s="23">
        <v>23</v>
      </c>
      <c r="O12" s="18">
        <f t="shared" si="0"/>
        <v>23</v>
      </c>
      <c r="P12" s="30">
        <f t="shared" si="1"/>
        <v>7</v>
      </c>
    </row>
    <row r="13" spans="1:16" s="2" customFormat="1" ht="15.75">
      <c r="A13" s="7">
        <v>61</v>
      </c>
      <c r="B13" s="7">
        <v>80</v>
      </c>
      <c r="C13" s="7" t="s">
        <v>28</v>
      </c>
      <c r="D13" s="11" t="s">
        <v>44</v>
      </c>
      <c r="E13" s="11" t="s">
        <v>195</v>
      </c>
      <c r="F13" s="11" t="s">
        <v>204</v>
      </c>
      <c r="G13" s="11" t="s">
        <v>207</v>
      </c>
      <c r="H13" s="11" t="s">
        <v>208</v>
      </c>
      <c r="I13" s="20">
        <v>0</v>
      </c>
      <c r="J13" s="20">
        <v>63.72</v>
      </c>
      <c r="K13" s="20"/>
      <c r="L13" s="20">
        <v>40</v>
      </c>
      <c r="M13" s="20">
        <v>5</v>
      </c>
      <c r="N13" s="20">
        <v>8.8000000000000007</v>
      </c>
      <c r="O13" s="18">
        <f t="shared" si="0"/>
        <v>48.8</v>
      </c>
      <c r="P13" s="30">
        <f t="shared" si="1"/>
        <v>8</v>
      </c>
    </row>
    <row r="14" spans="1:16" s="2" customFormat="1" ht="15.75">
      <c r="A14" s="7">
        <v>57</v>
      </c>
      <c r="B14" s="7">
        <v>80</v>
      </c>
      <c r="C14" s="7" t="s">
        <v>28</v>
      </c>
      <c r="D14" s="11" t="s">
        <v>44</v>
      </c>
      <c r="E14" s="11" t="s">
        <v>195</v>
      </c>
      <c r="F14" s="11" t="s">
        <v>196</v>
      </c>
      <c r="G14" s="11" t="s">
        <v>110</v>
      </c>
      <c r="H14" s="11" t="s">
        <v>197</v>
      </c>
      <c r="I14" s="20" t="s">
        <v>66</v>
      </c>
      <c r="J14" s="20"/>
      <c r="K14" s="20"/>
      <c r="L14" s="20"/>
      <c r="M14" s="20"/>
      <c r="N14" s="20"/>
      <c r="O14" s="18" t="s">
        <v>66</v>
      </c>
      <c r="P14" s="30"/>
    </row>
    <row r="15" spans="1:16" s="2" customFormat="1" ht="15.75">
      <c r="A15" s="7">
        <v>58</v>
      </c>
      <c r="B15" s="7">
        <v>80</v>
      </c>
      <c r="C15" s="7" t="s">
        <v>28</v>
      </c>
      <c r="D15" s="11" t="s">
        <v>59</v>
      </c>
      <c r="E15" s="11" t="s">
        <v>198</v>
      </c>
      <c r="F15" s="11" t="s">
        <v>199</v>
      </c>
      <c r="G15" s="11" t="s">
        <v>106</v>
      </c>
      <c r="H15" s="11" t="s">
        <v>200</v>
      </c>
      <c r="I15" s="20">
        <v>4</v>
      </c>
      <c r="J15" s="20">
        <v>81.290000000000006</v>
      </c>
      <c r="K15" s="20">
        <v>10</v>
      </c>
      <c r="L15" s="20" t="s">
        <v>389</v>
      </c>
      <c r="M15" s="20">
        <v>6.16</v>
      </c>
      <c r="N15" s="20">
        <v>39.200000000000003</v>
      </c>
      <c r="O15" s="18" t="s">
        <v>389</v>
      </c>
      <c r="P15" s="30"/>
    </row>
    <row r="16" spans="1:16" s="2" customFormat="1" ht="15.75">
      <c r="A16" s="7">
        <v>62</v>
      </c>
      <c r="B16" s="7">
        <v>80</v>
      </c>
      <c r="C16" s="7" t="s">
        <v>28</v>
      </c>
      <c r="D16" s="11" t="s">
        <v>59</v>
      </c>
      <c r="E16" s="11" t="s">
        <v>198</v>
      </c>
      <c r="F16" s="11" t="s">
        <v>209</v>
      </c>
      <c r="G16" s="11" t="s">
        <v>210</v>
      </c>
      <c r="H16" s="11" t="s">
        <v>211</v>
      </c>
      <c r="I16" s="20" t="s">
        <v>66</v>
      </c>
      <c r="J16" s="20"/>
      <c r="K16" s="20"/>
      <c r="L16" s="20"/>
      <c r="M16" s="20"/>
      <c r="N16" s="20"/>
      <c r="O16" s="18" t="s">
        <v>66</v>
      </c>
      <c r="P16" s="30"/>
    </row>
    <row r="17" spans="1:16" s="2" customFormat="1" ht="15.75">
      <c r="A17" s="7">
        <v>65</v>
      </c>
      <c r="B17" s="32">
        <v>80</v>
      </c>
      <c r="C17" s="32" t="s">
        <v>28</v>
      </c>
      <c r="D17" s="33" t="s">
        <v>33</v>
      </c>
      <c r="E17" s="11" t="s">
        <v>24</v>
      </c>
      <c r="F17" s="33" t="s">
        <v>218</v>
      </c>
      <c r="G17" s="33" t="s">
        <v>219</v>
      </c>
      <c r="H17" s="33" t="s">
        <v>220</v>
      </c>
      <c r="I17" s="20">
        <v>4</v>
      </c>
      <c r="J17" s="20">
        <v>65</v>
      </c>
      <c r="K17" s="20"/>
      <c r="L17" s="20" t="s">
        <v>389</v>
      </c>
      <c r="M17" s="20">
        <v>7.24</v>
      </c>
      <c r="N17" s="20">
        <v>66.400000000000006</v>
      </c>
      <c r="O17" s="18" t="s">
        <v>389</v>
      </c>
      <c r="P17" s="30"/>
    </row>
    <row r="18" spans="1:16" s="2" customFormat="1" ht="15.75">
      <c r="A18" s="7">
        <v>66</v>
      </c>
      <c r="B18" s="7">
        <v>80</v>
      </c>
      <c r="C18" s="7" t="s">
        <v>28</v>
      </c>
      <c r="D18" s="11" t="s">
        <v>59</v>
      </c>
      <c r="E18" s="11" t="s">
        <v>24</v>
      </c>
      <c r="F18" s="11" t="s">
        <v>126</v>
      </c>
      <c r="G18" s="11" t="s">
        <v>221</v>
      </c>
      <c r="H18" s="11" t="s">
        <v>222</v>
      </c>
      <c r="I18" s="20">
        <v>16</v>
      </c>
      <c r="J18" s="20">
        <v>91.1</v>
      </c>
      <c r="K18" s="20">
        <v>20</v>
      </c>
      <c r="L18" s="20" t="s">
        <v>389</v>
      </c>
      <c r="M18" s="20">
        <v>5.31</v>
      </c>
      <c r="N18" s="20">
        <v>21.2</v>
      </c>
      <c r="O18" s="18" t="s">
        <v>389</v>
      </c>
      <c r="P18" s="30"/>
    </row>
    <row r="19" spans="1:16" s="2" customFormat="1" ht="15.75">
      <c r="A19" s="7">
        <v>67</v>
      </c>
      <c r="B19" s="8">
        <v>80</v>
      </c>
      <c r="C19" s="8" t="s">
        <v>28</v>
      </c>
      <c r="D19" s="11" t="s">
        <v>23</v>
      </c>
      <c r="E19" s="11" t="s">
        <v>24</v>
      </c>
      <c r="F19" s="13" t="s">
        <v>223</v>
      </c>
      <c r="G19" s="13" t="s">
        <v>224</v>
      </c>
      <c r="H19" s="13" t="s">
        <v>225</v>
      </c>
      <c r="I19" s="20">
        <v>4</v>
      </c>
      <c r="J19" s="20">
        <v>72.819999999999993</v>
      </c>
      <c r="K19" s="20">
        <v>1</v>
      </c>
      <c r="L19" s="20" t="s">
        <v>402</v>
      </c>
      <c r="M19" s="20"/>
      <c r="N19" s="20" t="s">
        <v>389</v>
      </c>
      <c r="O19" s="18" t="s">
        <v>389</v>
      </c>
      <c r="P19" s="30"/>
    </row>
    <row r="20" spans="1:16" s="2" customFormat="1" ht="15.75">
      <c r="A20" s="7">
        <v>69</v>
      </c>
      <c r="B20" s="7">
        <v>80</v>
      </c>
      <c r="C20" s="7" t="s">
        <v>28</v>
      </c>
      <c r="D20" s="11" t="s">
        <v>59</v>
      </c>
      <c r="E20" s="11" t="s">
        <v>24</v>
      </c>
      <c r="F20" s="11" t="s">
        <v>229</v>
      </c>
      <c r="G20" s="11" t="s">
        <v>230</v>
      </c>
      <c r="H20" s="11" t="s">
        <v>231</v>
      </c>
      <c r="I20" s="20" t="s">
        <v>389</v>
      </c>
      <c r="J20" s="20"/>
      <c r="K20" s="20"/>
      <c r="L20" s="20"/>
      <c r="M20" s="20"/>
      <c r="N20" s="20"/>
      <c r="O20" s="18" t="s">
        <v>389</v>
      </c>
      <c r="P20" s="30"/>
    </row>
    <row r="21" spans="1:16" s="2" customFormat="1" ht="15.75">
      <c r="A21" s="7">
        <v>72</v>
      </c>
      <c r="B21" s="7">
        <v>80</v>
      </c>
      <c r="C21" s="7" t="s">
        <v>28</v>
      </c>
      <c r="D21" s="12" t="s">
        <v>86</v>
      </c>
      <c r="E21" s="12" t="s">
        <v>24</v>
      </c>
      <c r="F21" s="11" t="s">
        <v>237</v>
      </c>
      <c r="G21" s="11" t="s">
        <v>238</v>
      </c>
      <c r="H21" s="11" t="s">
        <v>239</v>
      </c>
      <c r="I21" s="20" t="s">
        <v>384</v>
      </c>
      <c r="J21" s="20"/>
      <c r="K21" s="20"/>
      <c r="L21" s="20"/>
      <c r="M21" s="20"/>
      <c r="N21" s="20"/>
      <c r="O21" s="18" t="s">
        <v>384</v>
      </c>
      <c r="P21" s="30"/>
    </row>
    <row r="23" spans="1:16">
      <c r="I23" s="24"/>
      <c r="J23" s="2" t="s">
        <v>393</v>
      </c>
    </row>
  </sheetData>
  <sortState ref="A6:P21">
    <sortCondition ref="P6:P21"/>
  </sortState>
  <mergeCells count="1">
    <mergeCell ref="A1:P3"/>
  </mergeCells>
  <pageMargins left="0.69930555555555596" right="0.69930555555555596" top="0.75" bottom="0.75" header="0.3" footer="0.3"/>
  <pageSetup paperSize="8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topLeftCell="E2" workbookViewId="0">
      <selection activeCell="Q14" sqref="Q14"/>
    </sheetView>
  </sheetViews>
  <sheetFormatPr defaultColWidth="9" defaultRowHeight="15"/>
  <cols>
    <col min="2" max="3" width="9" hidden="1" customWidth="1"/>
    <col min="4" max="4" width="24" customWidth="1"/>
    <col min="5" max="5" width="16.7109375" customWidth="1"/>
    <col min="6" max="6" width="12.28515625" customWidth="1"/>
    <col min="7" max="7" width="17.7109375" customWidth="1"/>
    <col min="8" max="8" width="30.85546875" customWidth="1"/>
    <col min="9" max="14" width="8.7109375" style="2" customWidth="1"/>
    <col min="15" max="15" width="9" style="2"/>
    <col min="16" max="16" width="10" style="3" customWidth="1"/>
    <col min="17" max="26" width="9" style="3"/>
  </cols>
  <sheetData>
    <row r="1" spans="1:17" s="3" customFormat="1" ht="36" customHeight="1">
      <c r="A1" s="100" t="s">
        <v>403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7" s="3" customForma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7" s="3" customForma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7" s="1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386</v>
      </c>
      <c r="Q4" s="1" t="s">
        <v>404</v>
      </c>
    </row>
    <row r="5" spans="1:17" s="1" customFormat="1" ht="15.75">
      <c r="A5" s="4" t="s">
        <v>14</v>
      </c>
      <c r="B5" s="6" t="s">
        <v>15</v>
      </c>
      <c r="C5" s="5"/>
      <c r="D5" s="5"/>
      <c r="E5" s="5" t="s">
        <v>16</v>
      </c>
      <c r="F5" s="5"/>
      <c r="G5" s="5"/>
      <c r="H5" s="5"/>
      <c r="I5" s="18"/>
      <c r="J5" s="18"/>
      <c r="K5" s="18"/>
      <c r="L5" s="18"/>
      <c r="M5" s="18"/>
      <c r="N5" s="18"/>
      <c r="O5" s="18">
        <f>I5+K5+L5+N5</f>
        <v>0</v>
      </c>
      <c r="P5" s="19"/>
    </row>
    <row r="6" spans="1:17" s="2" customFormat="1" ht="15.75">
      <c r="A6" s="7">
        <v>57</v>
      </c>
      <c r="B6" s="7">
        <v>80</v>
      </c>
      <c r="C6" s="7" t="s">
        <v>28</v>
      </c>
      <c r="D6" s="11" t="s">
        <v>44</v>
      </c>
      <c r="E6" s="11" t="s">
        <v>195</v>
      </c>
      <c r="F6" s="11" t="s">
        <v>196</v>
      </c>
      <c r="G6" s="11" t="s">
        <v>110</v>
      </c>
      <c r="H6" s="11" t="s">
        <v>197</v>
      </c>
      <c r="I6" s="20" t="s">
        <v>66</v>
      </c>
      <c r="J6" s="20"/>
      <c r="K6" s="20"/>
      <c r="L6" s="20"/>
      <c r="M6" s="20"/>
      <c r="N6" s="20"/>
      <c r="O6" s="18" t="s">
        <v>66</v>
      </c>
      <c r="P6" s="21">
        <f>SUM(O7:O9)</f>
        <v>62</v>
      </c>
    </row>
    <row r="7" spans="1:17" s="2" customFormat="1" ht="15.75">
      <c r="A7" s="7">
        <v>59</v>
      </c>
      <c r="B7" s="7">
        <v>80</v>
      </c>
      <c r="C7" s="7" t="s">
        <v>28</v>
      </c>
      <c r="D7" s="11" t="s">
        <v>44</v>
      </c>
      <c r="E7" s="11" t="s">
        <v>195</v>
      </c>
      <c r="F7" s="11" t="s">
        <v>201</v>
      </c>
      <c r="G7" s="11" t="s">
        <v>202</v>
      </c>
      <c r="H7" s="11" t="s">
        <v>203</v>
      </c>
      <c r="I7" s="20">
        <v>0</v>
      </c>
      <c r="J7" s="20">
        <v>64.150000000000006</v>
      </c>
      <c r="K7" s="20"/>
      <c r="L7" s="20">
        <v>0</v>
      </c>
      <c r="M7" s="20">
        <v>4.58</v>
      </c>
      <c r="N7" s="20">
        <v>8</v>
      </c>
      <c r="O7" s="18">
        <f t="shared" ref="O7:O14" si="0">I7+K7+L7+N7</f>
        <v>8</v>
      </c>
      <c r="P7" s="20"/>
    </row>
    <row r="8" spans="1:17" s="2" customFormat="1" ht="15.75">
      <c r="A8" s="7">
        <v>61</v>
      </c>
      <c r="B8" s="7">
        <v>80</v>
      </c>
      <c r="C8" s="7" t="s">
        <v>28</v>
      </c>
      <c r="D8" s="11" t="s">
        <v>44</v>
      </c>
      <c r="E8" s="11" t="s">
        <v>195</v>
      </c>
      <c r="F8" s="11" t="s">
        <v>204</v>
      </c>
      <c r="G8" s="11" t="s">
        <v>207</v>
      </c>
      <c r="H8" s="11" t="s">
        <v>208</v>
      </c>
      <c r="I8" s="20">
        <v>0</v>
      </c>
      <c r="J8" s="20">
        <v>63.72</v>
      </c>
      <c r="K8" s="20"/>
      <c r="L8" s="20">
        <v>40</v>
      </c>
      <c r="M8" s="20">
        <v>5</v>
      </c>
      <c r="N8" s="20">
        <v>8.8000000000000007</v>
      </c>
      <c r="O8" s="18">
        <f t="shared" si="0"/>
        <v>48.8</v>
      </c>
      <c r="P8" s="20"/>
    </row>
    <row r="9" spans="1:17" s="2" customFormat="1" ht="15.75">
      <c r="A9" s="7">
        <v>63</v>
      </c>
      <c r="B9" s="7">
        <v>80</v>
      </c>
      <c r="C9" s="7" t="s">
        <v>28</v>
      </c>
      <c r="D9" s="11" t="s">
        <v>44</v>
      </c>
      <c r="E9" s="11" t="s">
        <v>195</v>
      </c>
      <c r="F9" s="11" t="s">
        <v>212</v>
      </c>
      <c r="G9" s="11" t="s">
        <v>213</v>
      </c>
      <c r="H9" s="11" t="s">
        <v>214</v>
      </c>
      <c r="I9" s="20">
        <v>0</v>
      </c>
      <c r="J9" s="20">
        <v>64.61</v>
      </c>
      <c r="K9" s="20"/>
      <c r="L9" s="20">
        <v>0</v>
      </c>
      <c r="M9" s="20">
        <v>4.51</v>
      </c>
      <c r="N9" s="20">
        <v>5.2</v>
      </c>
      <c r="O9" s="18">
        <f t="shared" si="0"/>
        <v>5.2</v>
      </c>
      <c r="P9" s="30"/>
      <c r="Q9" s="30" t="s">
        <v>399</v>
      </c>
    </row>
    <row r="10" spans="1:17" s="2" customFormat="1" ht="15.75">
      <c r="A10" s="7"/>
      <c r="B10" s="7"/>
      <c r="C10" s="7"/>
      <c r="D10" s="11"/>
      <c r="E10" s="11"/>
      <c r="F10" s="11"/>
      <c r="G10" s="11"/>
      <c r="H10" s="11"/>
      <c r="I10" s="20"/>
      <c r="J10" s="20"/>
      <c r="K10" s="20"/>
      <c r="L10" s="20"/>
      <c r="M10" s="20"/>
      <c r="N10" s="20"/>
      <c r="O10" s="18"/>
      <c r="P10" s="20"/>
    </row>
    <row r="11" spans="1:17" s="2" customFormat="1" ht="15.75">
      <c r="A11" s="7">
        <v>58</v>
      </c>
      <c r="B11" s="7">
        <v>80</v>
      </c>
      <c r="C11" s="7" t="s">
        <v>28</v>
      </c>
      <c r="D11" s="11" t="s">
        <v>59</v>
      </c>
      <c r="E11" s="11" t="s">
        <v>198</v>
      </c>
      <c r="F11" s="11" t="s">
        <v>199</v>
      </c>
      <c r="G11" s="11" t="s">
        <v>106</v>
      </c>
      <c r="H11" s="11" t="s">
        <v>200</v>
      </c>
      <c r="I11" s="20">
        <v>4</v>
      </c>
      <c r="J11" s="20">
        <v>81.290000000000006</v>
      </c>
      <c r="K11" s="20">
        <v>10</v>
      </c>
      <c r="L11" s="20" t="s">
        <v>389</v>
      </c>
      <c r="M11" s="20">
        <v>6.16</v>
      </c>
      <c r="N11" s="20">
        <v>39.200000000000003</v>
      </c>
      <c r="O11" s="18" t="s">
        <v>389</v>
      </c>
      <c r="P11" s="21">
        <f>SUM(O11:O14)-MAX(O11:O14)</f>
        <v>3.1999999999999993</v>
      </c>
    </row>
    <row r="12" spans="1:17" s="2" customFormat="1" ht="15.75">
      <c r="A12" s="7">
        <v>60</v>
      </c>
      <c r="B12" s="7">
        <v>80</v>
      </c>
      <c r="C12" s="7" t="s">
        <v>28</v>
      </c>
      <c r="D12" s="11" t="s">
        <v>59</v>
      </c>
      <c r="E12" s="11" t="s">
        <v>198</v>
      </c>
      <c r="F12" s="11" t="s">
        <v>204</v>
      </c>
      <c r="G12" s="11" t="s">
        <v>205</v>
      </c>
      <c r="H12" s="11" t="s">
        <v>206</v>
      </c>
      <c r="I12" s="20">
        <v>4</v>
      </c>
      <c r="J12" s="20">
        <v>63.03</v>
      </c>
      <c r="K12" s="20"/>
      <c r="L12" s="20">
        <v>0</v>
      </c>
      <c r="M12" s="20">
        <v>5.25</v>
      </c>
      <c r="N12" s="20">
        <v>18.8</v>
      </c>
      <c r="O12" s="18">
        <f t="shared" si="0"/>
        <v>22.8</v>
      </c>
      <c r="P12" s="20"/>
    </row>
    <row r="13" spans="1:17" s="2" customFormat="1" ht="15.75">
      <c r="A13" s="7">
        <v>62</v>
      </c>
      <c r="B13" s="7">
        <v>80</v>
      </c>
      <c r="C13" s="7" t="s">
        <v>28</v>
      </c>
      <c r="D13" s="11" t="s">
        <v>59</v>
      </c>
      <c r="E13" s="11" t="s">
        <v>198</v>
      </c>
      <c r="F13" s="11" t="s">
        <v>209</v>
      </c>
      <c r="G13" s="11" t="s">
        <v>210</v>
      </c>
      <c r="H13" s="11" t="s">
        <v>211</v>
      </c>
      <c r="I13" s="20" t="s">
        <v>66</v>
      </c>
      <c r="J13" s="20"/>
      <c r="K13" s="20"/>
      <c r="L13" s="20"/>
      <c r="M13" s="20"/>
      <c r="N13" s="20"/>
      <c r="O13" s="18" t="s">
        <v>66</v>
      </c>
      <c r="P13" s="20"/>
    </row>
    <row r="14" spans="1:17" s="2" customFormat="1" ht="15.75">
      <c r="A14" s="7">
        <v>64</v>
      </c>
      <c r="B14" s="7">
        <v>80</v>
      </c>
      <c r="C14" s="7" t="s">
        <v>28</v>
      </c>
      <c r="D14" s="11" t="s">
        <v>59</v>
      </c>
      <c r="E14" s="11" t="s">
        <v>198</v>
      </c>
      <c r="F14" s="11" t="s">
        <v>215</v>
      </c>
      <c r="G14" s="11" t="s">
        <v>216</v>
      </c>
      <c r="H14" s="11" t="s">
        <v>217</v>
      </c>
      <c r="I14" s="20">
        <v>0</v>
      </c>
      <c r="J14" s="20">
        <v>64.739999999999995</v>
      </c>
      <c r="K14" s="20"/>
      <c r="L14" s="20">
        <v>0</v>
      </c>
      <c r="M14" s="20">
        <v>4.46</v>
      </c>
      <c r="N14" s="20">
        <v>3.2</v>
      </c>
      <c r="O14" s="18">
        <f t="shared" si="0"/>
        <v>3.2</v>
      </c>
      <c r="P14" s="20"/>
      <c r="Q14" s="30" t="s">
        <v>389</v>
      </c>
    </row>
    <row r="15" spans="1:17">
      <c r="Q15" s="2"/>
    </row>
    <row r="16" spans="1:17">
      <c r="I16" s="24"/>
      <c r="J16" s="2" t="s">
        <v>393</v>
      </c>
    </row>
  </sheetData>
  <sortState ref="A6:P13">
    <sortCondition ref="C6:C13"/>
    <sortCondition ref="E6:E13"/>
  </sortState>
  <mergeCells count="1">
    <mergeCell ref="A1:P3"/>
  </mergeCells>
  <pageMargins left="0.69930555555555596" right="0.69930555555555596" top="0.75" bottom="0.75" header="0.3" footer="0.3"/>
  <pageSetup paperSize="8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opLeftCell="A30" workbookViewId="0">
      <selection activeCell="A4" sqref="A4:P50"/>
    </sheetView>
  </sheetViews>
  <sheetFormatPr defaultColWidth="9" defaultRowHeight="15"/>
  <cols>
    <col min="1" max="1" width="9" style="3"/>
    <col min="2" max="3" width="9" style="3" hidden="1" customWidth="1"/>
    <col min="4" max="4" width="16.28515625" style="3" customWidth="1"/>
    <col min="5" max="5" width="16.7109375" style="3" hidden="1" customWidth="1"/>
    <col min="6" max="6" width="12.28515625" style="3" customWidth="1"/>
    <col min="7" max="7" width="17.7109375" style="3" customWidth="1"/>
    <col min="8" max="8" width="16.28515625" style="3" customWidth="1"/>
    <col min="9" max="14" width="8.7109375" style="2" customWidth="1"/>
    <col min="15" max="15" width="9" style="2"/>
    <col min="16" max="16" width="10" style="3" customWidth="1"/>
    <col min="17" max="17" width="53" style="3" customWidth="1"/>
    <col min="18" max="16384" width="9" style="3"/>
  </cols>
  <sheetData>
    <row r="1" spans="1:16" ht="36" customHeight="1">
      <c r="A1" s="102" t="s">
        <v>405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1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9" t="s">
        <v>381</v>
      </c>
    </row>
    <row r="5" spans="1:16" s="1" customFormat="1" ht="15.75">
      <c r="A5" s="7">
        <v>123</v>
      </c>
      <c r="B5" s="8">
        <v>80</v>
      </c>
      <c r="C5" s="8" t="s">
        <v>17</v>
      </c>
      <c r="D5" s="9" t="s">
        <v>67</v>
      </c>
      <c r="E5" s="10" t="s">
        <v>297</v>
      </c>
      <c r="F5" s="9" t="s">
        <v>49</v>
      </c>
      <c r="G5" s="9" t="s">
        <v>50</v>
      </c>
      <c r="H5" s="9" t="s">
        <v>376</v>
      </c>
      <c r="I5" s="20">
        <v>0</v>
      </c>
      <c r="J5" s="20">
        <v>65.13</v>
      </c>
      <c r="K5" s="20"/>
      <c r="L5" s="20">
        <v>0</v>
      </c>
      <c r="M5" s="20">
        <v>4.42</v>
      </c>
      <c r="N5" s="20">
        <v>1.6</v>
      </c>
      <c r="O5" s="18">
        <f t="shared" ref="O5:O12" si="0">I5+K5+L5+N5</f>
        <v>1.6</v>
      </c>
      <c r="P5" s="22">
        <v>5</v>
      </c>
    </row>
    <row r="6" spans="1:16" s="2" customFormat="1" ht="15.75">
      <c r="A6" s="7">
        <v>118</v>
      </c>
      <c r="B6" s="8">
        <v>80</v>
      </c>
      <c r="C6" s="8" t="s">
        <v>17</v>
      </c>
      <c r="D6" s="9" t="s">
        <v>67</v>
      </c>
      <c r="E6" s="10" t="s">
        <v>278</v>
      </c>
      <c r="F6" s="9" t="s">
        <v>363</v>
      </c>
      <c r="G6" s="9" t="s">
        <v>364</v>
      </c>
      <c r="H6" s="9" t="s">
        <v>241</v>
      </c>
      <c r="I6" s="20">
        <v>4</v>
      </c>
      <c r="J6" s="20">
        <v>65.34</v>
      </c>
      <c r="K6" s="20"/>
      <c r="L6" s="20">
        <v>0</v>
      </c>
      <c r="M6" s="20">
        <v>4.3600000000000003</v>
      </c>
      <c r="N6" s="23">
        <v>0.8</v>
      </c>
      <c r="O6" s="18">
        <f t="shared" si="0"/>
        <v>4.8</v>
      </c>
      <c r="P6" s="30">
        <f t="shared" ref="P6:P12" si="1">RANK(O6,$O$6:$O$57,1)</f>
        <v>8</v>
      </c>
    </row>
    <row r="7" spans="1:16" s="2" customFormat="1" ht="15.75">
      <c r="A7" s="7">
        <v>107</v>
      </c>
      <c r="B7" s="8">
        <v>80</v>
      </c>
      <c r="C7" s="8" t="s">
        <v>17</v>
      </c>
      <c r="D7" s="9" t="s">
        <v>67</v>
      </c>
      <c r="E7" s="10" t="s">
        <v>278</v>
      </c>
      <c r="F7" s="9" t="s">
        <v>218</v>
      </c>
      <c r="G7" s="9" t="s">
        <v>337</v>
      </c>
      <c r="H7" s="9" t="s">
        <v>338</v>
      </c>
      <c r="I7" s="20">
        <v>4</v>
      </c>
      <c r="J7" s="20">
        <v>57.3</v>
      </c>
      <c r="K7" s="20"/>
      <c r="L7" s="20">
        <v>0</v>
      </c>
      <c r="M7" s="20">
        <v>4.3099999999999996</v>
      </c>
      <c r="N7" s="23">
        <v>2.8</v>
      </c>
      <c r="O7" s="18">
        <f t="shared" si="0"/>
        <v>6.8</v>
      </c>
      <c r="P7" s="30">
        <f t="shared" si="1"/>
        <v>10</v>
      </c>
    </row>
    <row r="8" spans="1:16" s="2" customFormat="1" ht="21" customHeight="1">
      <c r="A8" s="7">
        <v>102</v>
      </c>
      <c r="B8" s="8">
        <v>80</v>
      </c>
      <c r="C8" s="8" t="s">
        <v>17</v>
      </c>
      <c r="D8" s="9" t="s">
        <v>67</v>
      </c>
      <c r="E8" s="10" t="s">
        <v>297</v>
      </c>
      <c r="F8" s="9" t="s">
        <v>164</v>
      </c>
      <c r="G8" s="9" t="s">
        <v>327</v>
      </c>
      <c r="H8" s="9" t="s">
        <v>328</v>
      </c>
      <c r="I8" s="20">
        <v>0</v>
      </c>
      <c r="J8" s="20">
        <v>66.58</v>
      </c>
      <c r="K8" s="20"/>
      <c r="L8" s="20">
        <v>0</v>
      </c>
      <c r="M8" s="20">
        <v>5.01</v>
      </c>
      <c r="N8" s="20">
        <v>9.1999999999999993</v>
      </c>
      <c r="O8" s="18">
        <f t="shared" si="0"/>
        <v>9.1999999999999993</v>
      </c>
      <c r="P8" s="30">
        <f t="shared" si="1"/>
        <v>11</v>
      </c>
    </row>
    <row r="9" spans="1:16" s="2" customFormat="1" ht="15.75">
      <c r="A9" s="7">
        <v>112</v>
      </c>
      <c r="B9" s="8">
        <v>80</v>
      </c>
      <c r="C9" s="8" t="s">
        <v>17</v>
      </c>
      <c r="D9" s="9" t="s">
        <v>67</v>
      </c>
      <c r="E9" s="10" t="s">
        <v>293</v>
      </c>
      <c r="F9" s="9" t="s">
        <v>347</v>
      </c>
      <c r="G9" s="9" t="s">
        <v>348</v>
      </c>
      <c r="H9" s="9" t="s">
        <v>349</v>
      </c>
      <c r="I9" s="20">
        <v>0</v>
      </c>
      <c r="J9" s="20">
        <v>58.88</v>
      </c>
      <c r="K9" s="20"/>
      <c r="L9" s="20">
        <v>0</v>
      </c>
      <c r="M9" s="20">
        <v>5.04</v>
      </c>
      <c r="N9" s="20">
        <v>10.4</v>
      </c>
      <c r="O9" s="18">
        <f t="shared" si="0"/>
        <v>10.4</v>
      </c>
      <c r="P9" s="30">
        <f t="shared" si="1"/>
        <v>15</v>
      </c>
    </row>
    <row r="10" spans="1:16" s="2" customFormat="1" ht="15.75">
      <c r="A10" s="7">
        <v>90</v>
      </c>
      <c r="B10" s="8">
        <v>80</v>
      </c>
      <c r="C10" s="8" t="s">
        <v>17</v>
      </c>
      <c r="D10" s="9" t="s">
        <v>67</v>
      </c>
      <c r="E10" s="10" t="s">
        <v>293</v>
      </c>
      <c r="F10" s="9" t="s">
        <v>294</v>
      </c>
      <c r="G10" s="9" t="s">
        <v>295</v>
      </c>
      <c r="H10" s="9" t="s">
        <v>296</v>
      </c>
      <c r="I10" s="20">
        <v>4</v>
      </c>
      <c r="J10" s="20">
        <v>63.63</v>
      </c>
      <c r="K10" s="20"/>
      <c r="L10" s="20">
        <v>0</v>
      </c>
      <c r="M10" s="20">
        <v>5.04</v>
      </c>
      <c r="N10" s="20">
        <v>10.4</v>
      </c>
      <c r="O10" s="18">
        <f t="shared" si="0"/>
        <v>14.4</v>
      </c>
      <c r="P10" s="30">
        <f t="shared" si="1"/>
        <v>19</v>
      </c>
    </row>
    <row r="11" spans="1:16" s="2" customFormat="1" ht="15.75">
      <c r="A11" s="7">
        <v>91</v>
      </c>
      <c r="B11" s="8">
        <v>80</v>
      </c>
      <c r="C11" s="8" t="s">
        <v>17</v>
      </c>
      <c r="D11" s="9" t="s">
        <v>67</v>
      </c>
      <c r="E11" s="10" t="s">
        <v>297</v>
      </c>
      <c r="F11" s="9" t="s">
        <v>298</v>
      </c>
      <c r="G11" s="9" t="s">
        <v>299</v>
      </c>
      <c r="H11" s="9" t="s">
        <v>300</v>
      </c>
      <c r="I11" s="20">
        <v>0</v>
      </c>
      <c r="J11" s="20">
        <v>67.84</v>
      </c>
      <c r="K11" s="20"/>
      <c r="L11" s="20">
        <v>20</v>
      </c>
      <c r="M11" s="20">
        <v>5.07</v>
      </c>
      <c r="N11" s="20">
        <v>11.6</v>
      </c>
      <c r="O11" s="18">
        <f t="shared" si="0"/>
        <v>31.6</v>
      </c>
      <c r="P11" s="30">
        <f t="shared" si="1"/>
        <v>27</v>
      </c>
    </row>
    <row r="12" spans="1:16" s="2" customFormat="1" ht="15.75">
      <c r="A12" s="7">
        <v>113</v>
      </c>
      <c r="B12" s="8">
        <v>80</v>
      </c>
      <c r="C12" s="8" t="s">
        <v>17</v>
      </c>
      <c r="D12" s="9" t="s">
        <v>67</v>
      </c>
      <c r="E12" s="10" t="s">
        <v>297</v>
      </c>
      <c r="F12" s="9" t="s">
        <v>350</v>
      </c>
      <c r="G12" s="9" t="s">
        <v>351</v>
      </c>
      <c r="H12" s="9" t="s">
        <v>352</v>
      </c>
      <c r="I12" s="20">
        <v>4</v>
      </c>
      <c r="J12" s="20">
        <v>62.29</v>
      </c>
      <c r="K12" s="20"/>
      <c r="L12" s="20">
        <v>0</v>
      </c>
      <c r="M12" s="20">
        <v>4</v>
      </c>
      <c r="N12" s="23">
        <v>32</v>
      </c>
      <c r="O12" s="18">
        <f t="shared" si="0"/>
        <v>36</v>
      </c>
      <c r="P12" s="30">
        <f t="shared" si="1"/>
        <v>29</v>
      </c>
    </row>
    <row r="13" spans="1:16" s="2" customFormat="1" ht="15.75">
      <c r="A13" s="7">
        <v>85</v>
      </c>
      <c r="B13" s="8">
        <v>80</v>
      </c>
      <c r="C13" s="8" t="s">
        <v>17</v>
      </c>
      <c r="D13" s="9" t="s">
        <v>67</v>
      </c>
      <c r="E13" s="10" t="s">
        <v>278</v>
      </c>
      <c r="F13" s="9" t="s">
        <v>279</v>
      </c>
      <c r="G13" s="9" t="s">
        <v>280</v>
      </c>
      <c r="H13" s="9" t="s">
        <v>281</v>
      </c>
      <c r="I13" s="20">
        <v>4</v>
      </c>
      <c r="J13" s="20">
        <v>60.11</v>
      </c>
      <c r="K13" s="20"/>
      <c r="L13" s="20"/>
      <c r="M13" s="20" t="s">
        <v>389</v>
      </c>
      <c r="N13" s="20"/>
      <c r="O13" s="18" t="s">
        <v>389</v>
      </c>
      <c r="P13" s="30"/>
    </row>
    <row r="14" spans="1:16" s="2" customFormat="1" ht="15.75">
      <c r="A14" s="7">
        <v>96</v>
      </c>
      <c r="B14" s="8">
        <v>80</v>
      </c>
      <c r="C14" s="8" t="s">
        <v>17</v>
      </c>
      <c r="D14" s="9" t="s">
        <v>67</v>
      </c>
      <c r="E14" s="10" t="s">
        <v>278</v>
      </c>
      <c r="F14" s="9" t="s">
        <v>49</v>
      </c>
      <c r="G14" s="9" t="s">
        <v>280</v>
      </c>
      <c r="H14" s="9" t="s">
        <v>312</v>
      </c>
      <c r="I14" s="20" t="s">
        <v>389</v>
      </c>
      <c r="J14" s="20"/>
      <c r="K14" s="20"/>
      <c r="L14" s="20" t="s">
        <v>389</v>
      </c>
      <c r="M14" s="20"/>
      <c r="N14" s="20"/>
      <c r="O14" s="18" t="s">
        <v>389</v>
      </c>
      <c r="P14" s="30"/>
    </row>
    <row r="15" spans="1:16" s="2" customFormat="1" ht="15.75">
      <c r="A15" s="7">
        <v>101</v>
      </c>
      <c r="B15" s="8">
        <v>80</v>
      </c>
      <c r="C15" s="8" t="s">
        <v>17</v>
      </c>
      <c r="D15" s="9" t="s">
        <v>67</v>
      </c>
      <c r="E15" s="10" t="s">
        <v>293</v>
      </c>
      <c r="F15" s="9" t="s">
        <v>324</v>
      </c>
      <c r="G15" s="9" t="s">
        <v>325</v>
      </c>
      <c r="H15" s="9" t="s">
        <v>326</v>
      </c>
      <c r="I15" s="20">
        <v>8</v>
      </c>
      <c r="J15" s="20">
        <v>77.88</v>
      </c>
      <c r="K15" s="20">
        <v>6</v>
      </c>
      <c r="L15" s="20" t="s">
        <v>389</v>
      </c>
      <c r="M15" s="20" t="s">
        <v>389</v>
      </c>
      <c r="N15" s="20"/>
      <c r="O15" s="18" t="s">
        <v>389</v>
      </c>
      <c r="P15" s="30"/>
    </row>
    <row r="16" spans="1:16" s="2" customFormat="1" ht="15.75">
      <c r="A16" s="7">
        <v>122</v>
      </c>
      <c r="B16" s="8">
        <v>80</v>
      </c>
      <c r="C16" s="8" t="s">
        <v>17</v>
      </c>
      <c r="D16" s="9" t="s">
        <v>67</v>
      </c>
      <c r="E16" s="10" t="s">
        <v>293</v>
      </c>
      <c r="F16" s="9" t="s">
        <v>374</v>
      </c>
      <c r="G16" s="9" t="s">
        <v>299</v>
      </c>
      <c r="H16" s="9" t="s">
        <v>375</v>
      </c>
      <c r="I16" s="20">
        <v>0</v>
      </c>
      <c r="J16" s="20">
        <v>67.900000000000006</v>
      </c>
      <c r="K16" s="20"/>
      <c r="L16" s="20" t="s">
        <v>402</v>
      </c>
      <c r="M16" s="20" t="s">
        <v>389</v>
      </c>
      <c r="N16" s="20"/>
      <c r="O16" s="18" t="s">
        <v>389</v>
      </c>
      <c r="P16" s="30"/>
    </row>
    <row r="17" spans="1:16" s="2" customFormat="1" ht="15.75">
      <c r="A17" s="7">
        <v>77</v>
      </c>
      <c r="B17" s="7">
        <v>80</v>
      </c>
      <c r="C17" s="8" t="s">
        <v>48</v>
      </c>
      <c r="D17" s="11" t="s">
        <v>52</v>
      </c>
      <c r="E17" s="11" t="s">
        <v>24</v>
      </c>
      <c r="F17" s="11" t="s">
        <v>252</v>
      </c>
      <c r="G17" s="11" t="s">
        <v>253</v>
      </c>
      <c r="H17" s="11" t="s">
        <v>254</v>
      </c>
      <c r="I17" s="20">
        <v>0</v>
      </c>
      <c r="J17" s="20">
        <v>75.03</v>
      </c>
      <c r="K17" s="20">
        <v>4</v>
      </c>
      <c r="L17" s="20"/>
      <c r="M17" s="20" t="s">
        <v>389</v>
      </c>
      <c r="N17" s="20"/>
      <c r="O17" s="18" t="s">
        <v>389</v>
      </c>
      <c r="P17" s="30"/>
    </row>
    <row r="18" spans="1:16" s="2" customFormat="1" ht="15.75">
      <c r="A18" s="7">
        <v>74</v>
      </c>
      <c r="B18" s="7">
        <v>80</v>
      </c>
      <c r="C18" s="7" t="s">
        <v>17</v>
      </c>
      <c r="D18" s="11" t="s">
        <v>242</v>
      </c>
      <c r="E18" s="11" t="s">
        <v>24</v>
      </c>
      <c r="F18" s="11" t="s">
        <v>243</v>
      </c>
      <c r="G18" s="11" t="s">
        <v>244</v>
      </c>
      <c r="H18" s="11" t="s">
        <v>245</v>
      </c>
      <c r="I18" s="20">
        <v>16</v>
      </c>
      <c r="J18" s="20">
        <v>106.61</v>
      </c>
      <c r="K18" s="20">
        <v>40</v>
      </c>
      <c r="L18" s="20" t="s">
        <v>389</v>
      </c>
      <c r="M18" s="20">
        <v>7.38</v>
      </c>
      <c r="N18" s="20">
        <v>72</v>
      </c>
      <c r="O18" s="18" t="s">
        <v>389</v>
      </c>
      <c r="P18" s="30"/>
    </row>
    <row r="19" spans="1:16" s="2" customFormat="1" ht="15.75">
      <c r="A19" s="7">
        <v>120</v>
      </c>
      <c r="B19" s="7">
        <v>80</v>
      </c>
      <c r="C19" s="7" t="s">
        <v>17</v>
      </c>
      <c r="D19" s="11" t="s">
        <v>90</v>
      </c>
      <c r="E19" s="11" t="s">
        <v>159</v>
      </c>
      <c r="F19" s="11" t="s">
        <v>368</v>
      </c>
      <c r="G19" s="11" t="s">
        <v>369</v>
      </c>
      <c r="H19" s="11" t="s">
        <v>370</v>
      </c>
      <c r="I19" s="20">
        <v>0</v>
      </c>
      <c r="J19" s="20">
        <v>62.11</v>
      </c>
      <c r="K19" s="20"/>
      <c r="L19" s="20">
        <v>0</v>
      </c>
      <c r="M19" s="20">
        <v>4.3600000000000003</v>
      </c>
      <c r="N19" s="23">
        <v>0.8</v>
      </c>
      <c r="O19" s="18">
        <f>I19+K19+L19+N19</f>
        <v>0.8</v>
      </c>
      <c r="P19" s="30">
        <f>RANK(O19,$O$6:$O$57,1)</f>
        <v>3</v>
      </c>
    </row>
    <row r="20" spans="1:16" s="2" customFormat="1" ht="15.75">
      <c r="A20" s="7">
        <v>109</v>
      </c>
      <c r="B20" s="7">
        <v>80</v>
      </c>
      <c r="C20" s="7" t="s">
        <v>17</v>
      </c>
      <c r="D20" s="11" t="s">
        <v>90</v>
      </c>
      <c r="E20" s="11" t="s">
        <v>159</v>
      </c>
      <c r="F20" s="11" t="s">
        <v>316</v>
      </c>
      <c r="G20" s="11" t="s">
        <v>106</v>
      </c>
      <c r="H20" s="11" t="s">
        <v>342</v>
      </c>
      <c r="I20" s="20">
        <v>0</v>
      </c>
      <c r="J20" s="20">
        <v>62.36</v>
      </c>
      <c r="K20" s="20"/>
      <c r="L20" s="20">
        <v>0</v>
      </c>
      <c r="M20" s="20">
        <v>4.28</v>
      </c>
      <c r="N20" s="23">
        <v>4</v>
      </c>
      <c r="O20" s="18">
        <f>I20+K20+L20+N20</f>
        <v>4</v>
      </c>
      <c r="P20" s="30">
        <f>RANK(O20,$O$6:$O$57,1)</f>
        <v>7</v>
      </c>
    </row>
    <row r="21" spans="1:16" s="2" customFormat="1" ht="15.75">
      <c r="A21" s="7">
        <v>87</v>
      </c>
      <c r="B21" s="7">
        <v>80</v>
      </c>
      <c r="C21" s="7" t="s">
        <v>17</v>
      </c>
      <c r="D21" s="11" t="s">
        <v>90</v>
      </c>
      <c r="E21" s="11" t="s">
        <v>159</v>
      </c>
      <c r="F21" s="11" t="s">
        <v>286</v>
      </c>
      <c r="G21" s="11" t="s">
        <v>287</v>
      </c>
      <c r="H21" s="11" t="s">
        <v>288</v>
      </c>
      <c r="I21" s="20">
        <v>0</v>
      </c>
      <c r="J21" s="20">
        <v>64.89</v>
      </c>
      <c r="K21" s="20"/>
      <c r="L21" s="20">
        <v>60</v>
      </c>
      <c r="M21" s="20">
        <v>4.47</v>
      </c>
      <c r="N21" s="20">
        <v>3.6</v>
      </c>
      <c r="O21" s="18">
        <f>I21+K21+L21+N21</f>
        <v>63.6</v>
      </c>
      <c r="P21" s="30">
        <f>RANK(O21,$O$6:$O$57,1)</f>
        <v>32</v>
      </c>
    </row>
    <row r="22" spans="1:16" s="2" customFormat="1" ht="15.75">
      <c r="A22" s="7">
        <v>98</v>
      </c>
      <c r="B22" s="7">
        <v>80</v>
      </c>
      <c r="C22" s="7" t="s">
        <v>17</v>
      </c>
      <c r="D22" s="11" t="s">
        <v>90</v>
      </c>
      <c r="E22" s="11" t="s">
        <v>159</v>
      </c>
      <c r="F22" s="11" t="s">
        <v>316</v>
      </c>
      <c r="G22" s="11" t="s">
        <v>317</v>
      </c>
      <c r="H22" s="11" t="s">
        <v>318</v>
      </c>
      <c r="I22" s="20" t="s">
        <v>384</v>
      </c>
      <c r="J22" s="20"/>
      <c r="K22" s="20"/>
      <c r="L22" s="20"/>
      <c r="M22" s="20"/>
      <c r="N22" s="20"/>
      <c r="O22" s="18" t="s">
        <v>384</v>
      </c>
      <c r="P22" s="30"/>
    </row>
    <row r="23" spans="1:16" s="2" customFormat="1" ht="15.75">
      <c r="A23" s="7">
        <v>104</v>
      </c>
      <c r="B23" s="7">
        <v>80</v>
      </c>
      <c r="C23" s="7" t="s">
        <v>17</v>
      </c>
      <c r="D23" s="11" t="s">
        <v>40</v>
      </c>
      <c r="E23" s="11" t="s">
        <v>266</v>
      </c>
      <c r="F23" s="11" t="s">
        <v>294</v>
      </c>
      <c r="G23" s="11" t="s">
        <v>331</v>
      </c>
      <c r="H23" s="11" t="s">
        <v>332</v>
      </c>
      <c r="I23" s="20">
        <v>4</v>
      </c>
      <c r="J23" s="20">
        <v>73.61</v>
      </c>
      <c r="K23" s="20">
        <v>2</v>
      </c>
      <c r="L23" s="20">
        <v>0</v>
      </c>
      <c r="M23" s="20">
        <v>4.46</v>
      </c>
      <c r="N23" s="20">
        <v>3.6</v>
      </c>
      <c r="O23" s="18">
        <f>I23+K23+L23+N23</f>
        <v>9.6</v>
      </c>
      <c r="P23" s="30">
        <f>RANK(O23,$O$6:$O$57,1)</f>
        <v>13</v>
      </c>
    </row>
    <row r="24" spans="1:16" s="2" customFormat="1" ht="15.75">
      <c r="A24" s="7">
        <v>115</v>
      </c>
      <c r="B24" s="7">
        <v>80</v>
      </c>
      <c r="C24" s="7" t="s">
        <v>17</v>
      </c>
      <c r="D24" s="11" t="s">
        <v>40</v>
      </c>
      <c r="E24" s="11" t="s">
        <v>266</v>
      </c>
      <c r="F24" s="11" t="s">
        <v>356</v>
      </c>
      <c r="G24" s="11" t="s">
        <v>357</v>
      </c>
      <c r="H24" s="11" t="s">
        <v>358</v>
      </c>
      <c r="I24" s="20">
        <v>4</v>
      </c>
      <c r="J24" s="20">
        <v>75.52</v>
      </c>
      <c r="K24" s="20">
        <v>4</v>
      </c>
      <c r="L24" s="20">
        <v>0</v>
      </c>
      <c r="M24" s="20">
        <v>4.46</v>
      </c>
      <c r="N24" s="20">
        <v>3.6</v>
      </c>
      <c r="O24" s="18">
        <f>I24+K24+L24+N24</f>
        <v>11.6</v>
      </c>
      <c r="P24" s="30">
        <f>RANK(O24,$O$6:$O$57,1)</f>
        <v>16</v>
      </c>
    </row>
    <row r="25" spans="1:16" s="2" customFormat="1" ht="15.75">
      <c r="A25" s="7">
        <v>82</v>
      </c>
      <c r="B25" s="7">
        <v>80</v>
      </c>
      <c r="C25" s="7" t="s">
        <v>17</v>
      </c>
      <c r="D25" s="11" t="s">
        <v>40</v>
      </c>
      <c r="E25" s="11" t="s">
        <v>266</v>
      </c>
      <c r="F25" s="11" t="s">
        <v>267</v>
      </c>
      <c r="G25" s="11" t="s">
        <v>268</v>
      </c>
      <c r="H25" s="11" t="s">
        <v>269</v>
      </c>
      <c r="I25" s="20">
        <v>8</v>
      </c>
      <c r="J25" s="20">
        <v>73.349999999999994</v>
      </c>
      <c r="K25" s="20">
        <v>2</v>
      </c>
      <c r="L25" s="20">
        <v>20</v>
      </c>
      <c r="M25" s="20">
        <v>4.47</v>
      </c>
      <c r="N25" s="20">
        <v>3.6</v>
      </c>
      <c r="O25" s="18">
        <f>I25+K25+L25+N25</f>
        <v>33.6</v>
      </c>
      <c r="P25" s="30">
        <f>RANK(O25,$O$6:$O$57,1)</f>
        <v>28</v>
      </c>
    </row>
    <row r="26" spans="1:16" s="2" customFormat="1" ht="15.75">
      <c r="A26" s="7">
        <v>93</v>
      </c>
      <c r="B26" s="7">
        <v>80</v>
      </c>
      <c r="C26" s="7" t="s">
        <v>17</v>
      </c>
      <c r="D26" s="11" t="s">
        <v>40</v>
      </c>
      <c r="E26" s="11" t="s">
        <v>266</v>
      </c>
      <c r="F26" s="11" t="s">
        <v>304</v>
      </c>
      <c r="G26" s="11" t="s">
        <v>305</v>
      </c>
      <c r="H26" s="11" t="s">
        <v>306</v>
      </c>
      <c r="I26" s="20">
        <v>4</v>
      </c>
      <c r="J26" s="20">
        <v>68.239999999999995</v>
      </c>
      <c r="K26" s="20"/>
      <c r="L26" s="20">
        <v>20</v>
      </c>
      <c r="M26" s="20">
        <v>5.43</v>
      </c>
      <c r="N26" s="20">
        <v>26</v>
      </c>
      <c r="O26" s="18">
        <f>I26+K26+L26+N26</f>
        <v>50</v>
      </c>
      <c r="P26" s="30">
        <f>RANK(O26,$O$6:$O$57,1)</f>
        <v>31</v>
      </c>
    </row>
    <row r="27" spans="1:16" s="2" customFormat="1" ht="15.75">
      <c r="A27" s="7">
        <v>73</v>
      </c>
      <c r="B27" s="26">
        <v>80</v>
      </c>
      <c r="C27" s="26" t="s">
        <v>17</v>
      </c>
      <c r="D27" s="27" t="s">
        <v>122</v>
      </c>
      <c r="E27" s="27" t="s">
        <v>24</v>
      </c>
      <c r="F27" s="27" t="s">
        <v>177</v>
      </c>
      <c r="G27" s="27" t="s">
        <v>240</v>
      </c>
      <c r="H27" s="27" t="s">
        <v>241</v>
      </c>
      <c r="I27" s="20" t="s">
        <v>384</v>
      </c>
      <c r="J27" s="20"/>
      <c r="K27" s="20"/>
      <c r="L27" s="20"/>
      <c r="M27" s="20"/>
      <c r="N27" s="20"/>
      <c r="O27" s="18" t="s">
        <v>384</v>
      </c>
      <c r="P27" s="30"/>
    </row>
    <row r="28" spans="1:16" s="2" customFormat="1" ht="15.75">
      <c r="A28" s="7">
        <v>78</v>
      </c>
      <c r="B28" s="28">
        <v>80</v>
      </c>
      <c r="C28" s="28" t="s">
        <v>17</v>
      </c>
      <c r="D28" s="27" t="s">
        <v>122</v>
      </c>
      <c r="E28" s="27" t="s">
        <v>24</v>
      </c>
      <c r="F28" s="27" t="s">
        <v>255</v>
      </c>
      <c r="G28" s="27" t="s">
        <v>256</v>
      </c>
      <c r="H28" s="27" t="s">
        <v>257</v>
      </c>
      <c r="I28" s="20" t="s">
        <v>66</v>
      </c>
      <c r="J28" s="20"/>
      <c r="K28" s="20"/>
      <c r="L28" s="20"/>
      <c r="M28" s="20"/>
      <c r="N28" s="20"/>
      <c r="O28" s="18" t="s">
        <v>66</v>
      </c>
      <c r="P28" s="30"/>
    </row>
    <row r="29" spans="1:16" s="2" customFormat="1" ht="15.75">
      <c r="A29" s="7">
        <v>88</v>
      </c>
      <c r="B29" s="7">
        <v>80</v>
      </c>
      <c r="C29" s="7" t="s">
        <v>17</v>
      </c>
      <c r="D29" s="11" t="s">
        <v>59</v>
      </c>
      <c r="E29" s="11" t="s">
        <v>54</v>
      </c>
      <c r="F29" s="11" t="s">
        <v>246</v>
      </c>
      <c r="G29" s="11" t="s">
        <v>289</v>
      </c>
      <c r="H29" s="11" t="s">
        <v>290</v>
      </c>
      <c r="I29" s="20">
        <v>4</v>
      </c>
      <c r="J29" s="20">
        <v>62.86</v>
      </c>
      <c r="K29" s="20"/>
      <c r="L29" s="20">
        <v>0</v>
      </c>
      <c r="M29" s="20">
        <v>4.26</v>
      </c>
      <c r="N29" s="23">
        <v>6</v>
      </c>
      <c r="O29" s="18">
        <f>I29+K29+L29+N29</f>
        <v>10</v>
      </c>
      <c r="P29" s="30">
        <f>RANK(O29,$O$6:$O$57,1)</f>
        <v>14</v>
      </c>
    </row>
    <row r="30" spans="1:16" s="2" customFormat="1" ht="15.75">
      <c r="A30" s="7">
        <v>80</v>
      </c>
      <c r="B30" s="7">
        <v>80</v>
      </c>
      <c r="C30" s="7" t="s">
        <v>17</v>
      </c>
      <c r="D30" s="11" t="s">
        <v>59</v>
      </c>
      <c r="E30" s="11" t="s">
        <v>24</v>
      </c>
      <c r="F30" s="11" t="s">
        <v>261</v>
      </c>
      <c r="G30" s="11" t="s">
        <v>61</v>
      </c>
      <c r="H30" s="11" t="s">
        <v>262</v>
      </c>
      <c r="I30" s="20">
        <v>12</v>
      </c>
      <c r="J30" s="20">
        <v>76.25</v>
      </c>
      <c r="K30" s="20">
        <v>5</v>
      </c>
      <c r="L30" s="20">
        <v>0</v>
      </c>
      <c r="M30" s="20">
        <v>4.43</v>
      </c>
      <c r="N30" s="20">
        <v>2</v>
      </c>
      <c r="O30" s="18">
        <f>I30+K30+L30+N30</f>
        <v>19</v>
      </c>
      <c r="P30" s="30">
        <f>RANK(O30,$O$6:$O$57,1)</f>
        <v>20</v>
      </c>
    </row>
    <row r="31" spans="1:16" s="2" customFormat="1" ht="15.75">
      <c r="A31" s="7">
        <v>76</v>
      </c>
      <c r="B31" s="7">
        <v>80</v>
      </c>
      <c r="C31" s="7" t="s">
        <v>17</v>
      </c>
      <c r="D31" s="11" t="s">
        <v>59</v>
      </c>
      <c r="E31" s="11" t="s">
        <v>24</v>
      </c>
      <c r="F31" s="11" t="s">
        <v>249</v>
      </c>
      <c r="G31" s="11" t="s">
        <v>250</v>
      </c>
      <c r="H31" s="11" t="s">
        <v>251</v>
      </c>
      <c r="I31" s="20">
        <v>4</v>
      </c>
      <c r="J31" s="20">
        <v>68.319999999999993</v>
      </c>
      <c r="K31" s="20"/>
      <c r="L31" s="20">
        <v>0</v>
      </c>
      <c r="M31" s="20">
        <v>5.22</v>
      </c>
      <c r="N31" s="20">
        <v>17.600000000000001</v>
      </c>
      <c r="O31" s="18">
        <f>I31+K31+L31+N31</f>
        <v>21.6</v>
      </c>
      <c r="P31" s="30">
        <f>RANK(O31,$O$6:$O$57,1)</f>
        <v>23</v>
      </c>
    </row>
    <row r="32" spans="1:16" s="2" customFormat="1" ht="15.75">
      <c r="A32" s="7">
        <v>121</v>
      </c>
      <c r="B32" s="7">
        <v>80</v>
      </c>
      <c r="C32" s="7" t="s">
        <v>17</v>
      </c>
      <c r="D32" s="11" t="s">
        <v>59</v>
      </c>
      <c r="E32" s="11" t="s">
        <v>54</v>
      </c>
      <c r="F32" s="11" t="s">
        <v>371</v>
      </c>
      <c r="G32" s="11" t="s">
        <v>372</v>
      </c>
      <c r="H32" s="11" t="s">
        <v>373</v>
      </c>
      <c r="I32" s="20">
        <v>16</v>
      </c>
      <c r="J32" s="20">
        <v>93.07</v>
      </c>
      <c r="K32" s="20">
        <v>22</v>
      </c>
      <c r="L32" s="20">
        <v>20</v>
      </c>
      <c r="M32" s="20">
        <v>5.18</v>
      </c>
      <c r="N32" s="20">
        <v>16</v>
      </c>
      <c r="O32" s="18">
        <f>I32+K32+L32+N32</f>
        <v>74</v>
      </c>
      <c r="P32" s="30">
        <f>RANK(O32,$O$6:$O$57,1)</f>
        <v>34</v>
      </c>
    </row>
    <row r="33" spans="1:17" s="2" customFormat="1" ht="15.75">
      <c r="A33" s="7">
        <v>99</v>
      </c>
      <c r="B33" s="7">
        <v>80</v>
      </c>
      <c r="C33" s="7" t="s">
        <v>17</v>
      </c>
      <c r="D33" s="11" t="s">
        <v>59</v>
      </c>
      <c r="E33" s="11" t="s">
        <v>54</v>
      </c>
      <c r="F33" s="11" t="s">
        <v>319</v>
      </c>
      <c r="G33" s="11" t="s">
        <v>320</v>
      </c>
      <c r="H33" s="11" t="s">
        <v>321</v>
      </c>
      <c r="I33" s="20">
        <v>4</v>
      </c>
      <c r="J33" s="20">
        <v>58.36</v>
      </c>
      <c r="K33" s="20"/>
      <c r="L33" s="20">
        <v>60</v>
      </c>
      <c r="M33" s="20">
        <v>5.07</v>
      </c>
      <c r="N33" s="20">
        <v>11.6</v>
      </c>
      <c r="O33" s="18">
        <f>I33+K33+L33+N33</f>
        <v>75.599999999999994</v>
      </c>
      <c r="P33" s="30">
        <f>RANK(O33,$O$6:$O$57,1)</f>
        <v>35</v>
      </c>
    </row>
    <row r="34" spans="1:17" s="2" customFormat="1" ht="15.75">
      <c r="A34" s="7">
        <v>110</v>
      </c>
      <c r="B34" s="7">
        <v>80</v>
      </c>
      <c r="C34" s="7" t="s">
        <v>17</v>
      </c>
      <c r="D34" s="11" t="s">
        <v>59</v>
      </c>
      <c r="E34" s="11" t="s">
        <v>54</v>
      </c>
      <c r="F34" s="11" t="s">
        <v>343</v>
      </c>
      <c r="G34" s="11" t="s">
        <v>344</v>
      </c>
      <c r="H34" s="11" t="s">
        <v>345</v>
      </c>
      <c r="I34" s="20">
        <v>0</v>
      </c>
      <c r="J34" s="20">
        <v>60.47</v>
      </c>
      <c r="K34" s="20"/>
      <c r="L34" s="20" t="s">
        <v>389</v>
      </c>
      <c r="M34" s="20" t="s">
        <v>389</v>
      </c>
      <c r="N34" s="20"/>
      <c r="O34" s="18" t="s">
        <v>389</v>
      </c>
      <c r="P34" s="30"/>
    </row>
    <row r="35" spans="1:17" s="2" customFormat="1" ht="15.75">
      <c r="A35" s="7">
        <v>94</v>
      </c>
      <c r="B35" s="7">
        <v>80</v>
      </c>
      <c r="C35" s="7" t="s">
        <v>17</v>
      </c>
      <c r="D35" s="11" t="s">
        <v>18</v>
      </c>
      <c r="E35" s="11" t="s">
        <v>270</v>
      </c>
      <c r="F35" s="11" t="s">
        <v>307</v>
      </c>
      <c r="G35" s="11" t="s">
        <v>308</v>
      </c>
      <c r="H35" s="11" t="s">
        <v>309</v>
      </c>
      <c r="I35" s="20">
        <v>8</v>
      </c>
      <c r="J35" s="20">
        <v>73.22</v>
      </c>
      <c r="K35" s="20">
        <v>2</v>
      </c>
      <c r="L35" s="20">
        <v>0</v>
      </c>
      <c r="M35" s="20">
        <v>5.03</v>
      </c>
      <c r="N35" s="20">
        <v>10</v>
      </c>
      <c r="O35" s="18">
        <f>I35+K35+L35+N35</f>
        <v>20</v>
      </c>
      <c r="P35" s="30">
        <f>RANK(O35,$O$6:$O$57,1)</f>
        <v>21</v>
      </c>
    </row>
    <row r="36" spans="1:17" s="2" customFormat="1" ht="15.75">
      <c r="A36" s="7">
        <v>83</v>
      </c>
      <c r="B36" s="7">
        <v>80</v>
      </c>
      <c r="C36" s="7" t="s">
        <v>17</v>
      </c>
      <c r="D36" s="11" t="s">
        <v>18</v>
      </c>
      <c r="E36" s="11" t="s">
        <v>270</v>
      </c>
      <c r="F36" s="11" t="s">
        <v>271</v>
      </c>
      <c r="G36" s="11" t="s">
        <v>272</v>
      </c>
      <c r="H36" s="11" t="s">
        <v>273</v>
      </c>
      <c r="I36" s="20" t="s">
        <v>389</v>
      </c>
      <c r="J36" s="20"/>
      <c r="K36" s="20"/>
      <c r="L36" s="20"/>
      <c r="M36" s="20"/>
      <c r="N36" s="20"/>
      <c r="O36" s="18" t="s">
        <v>389</v>
      </c>
      <c r="P36" s="30"/>
    </row>
    <row r="37" spans="1:17" s="2" customFormat="1" ht="15.75">
      <c r="A37" s="7">
        <v>105</v>
      </c>
      <c r="B37" s="7">
        <v>80</v>
      </c>
      <c r="C37" s="7" t="s">
        <v>17</v>
      </c>
      <c r="D37" s="11" t="s">
        <v>18</v>
      </c>
      <c r="E37" s="11" t="s">
        <v>270</v>
      </c>
      <c r="F37" s="11" t="s">
        <v>333</v>
      </c>
      <c r="G37" s="11" t="s">
        <v>334</v>
      </c>
      <c r="H37" s="11" t="s">
        <v>335</v>
      </c>
      <c r="I37" s="20">
        <v>0</v>
      </c>
      <c r="J37" s="20">
        <v>72.72</v>
      </c>
      <c r="K37" s="20">
        <v>1</v>
      </c>
      <c r="L37" s="20"/>
      <c r="M37" s="20" t="s">
        <v>389</v>
      </c>
      <c r="N37" s="20"/>
      <c r="O37" s="18" t="s">
        <v>389</v>
      </c>
      <c r="P37" s="30"/>
    </row>
    <row r="38" spans="1:17" s="2" customFormat="1" ht="15.75">
      <c r="A38" s="7">
        <v>116</v>
      </c>
      <c r="B38" s="7">
        <v>80</v>
      </c>
      <c r="C38" s="7" t="s">
        <v>17</v>
      </c>
      <c r="D38" s="11" t="s">
        <v>18</v>
      </c>
      <c r="E38" s="11" t="s">
        <v>270</v>
      </c>
      <c r="F38" s="11" t="s">
        <v>164</v>
      </c>
      <c r="G38" s="11" t="s">
        <v>165</v>
      </c>
      <c r="H38" s="11" t="s">
        <v>359</v>
      </c>
      <c r="I38" s="20" t="s">
        <v>66</v>
      </c>
      <c r="J38" s="20"/>
      <c r="K38" s="20"/>
      <c r="L38" s="20"/>
      <c r="M38" s="20"/>
      <c r="N38" s="20"/>
      <c r="O38" s="18" t="s">
        <v>66</v>
      </c>
      <c r="P38" s="30"/>
    </row>
    <row r="39" spans="1:17" s="2" customFormat="1" ht="15.75">
      <c r="A39" s="7">
        <v>92</v>
      </c>
      <c r="B39" s="7">
        <v>80</v>
      </c>
      <c r="C39" s="7" t="s">
        <v>17</v>
      </c>
      <c r="D39" s="12" t="s">
        <v>86</v>
      </c>
      <c r="E39" s="12" t="s">
        <v>195</v>
      </c>
      <c r="F39" s="11" t="s">
        <v>301</v>
      </c>
      <c r="G39" s="11" t="s">
        <v>302</v>
      </c>
      <c r="H39" s="11" t="s">
        <v>303</v>
      </c>
      <c r="I39" s="20">
        <v>4</v>
      </c>
      <c r="J39" s="20">
        <v>67.97</v>
      </c>
      <c r="K39" s="20"/>
      <c r="L39" s="20">
        <v>0</v>
      </c>
      <c r="M39" s="20">
        <v>4.51</v>
      </c>
      <c r="N39" s="20">
        <v>5.2</v>
      </c>
      <c r="O39" s="18">
        <f t="shared" ref="O39:O46" si="2">I39+K39+L39+N39</f>
        <v>9.1999999999999993</v>
      </c>
      <c r="P39" s="30">
        <f t="shared" ref="P39:P46" si="3">RANK(O39,$O$6:$O$57,1)</f>
        <v>11</v>
      </c>
    </row>
    <row r="40" spans="1:17" s="2" customFormat="1" ht="15.75">
      <c r="A40" s="7">
        <v>124</v>
      </c>
      <c r="B40" s="7">
        <v>80</v>
      </c>
      <c r="C40" s="7" t="s">
        <v>17</v>
      </c>
      <c r="D40" s="12" t="s">
        <v>86</v>
      </c>
      <c r="E40" s="12" t="s">
        <v>195</v>
      </c>
      <c r="F40" s="11" t="s">
        <v>377</v>
      </c>
      <c r="G40" s="11" t="s">
        <v>378</v>
      </c>
      <c r="H40" s="11" t="s">
        <v>379</v>
      </c>
      <c r="I40" s="20">
        <v>4</v>
      </c>
      <c r="J40" s="20">
        <v>61.65</v>
      </c>
      <c r="K40" s="20"/>
      <c r="L40" s="20">
        <v>20</v>
      </c>
      <c r="M40" s="20">
        <v>4.3</v>
      </c>
      <c r="N40" s="23">
        <v>3.2</v>
      </c>
      <c r="O40" s="18">
        <f t="shared" si="2"/>
        <v>27.2</v>
      </c>
      <c r="P40" s="30">
        <f t="shared" si="3"/>
        <v>24</v>
      </c>
    </row>
    <row r="41" spans="1:17" s="2" customFormat="1" ht="15.75">
      <c r="A41" s="7">
        <v>103</v>
      </c>
      <c r="B41" s="7">
        <v>80</v>
      </c>
      <c r="C41" s="7" t="s">
        <v>17</v>
      </c>
      <c r="D41" s="12" t="s">
        <v>86</v>
      </c>
      <c r="E41" s="12" t="s">
        <v>195</v>
      </c>
      <c r="F41" s="11" t="s">
        <v>139</v>
      </c>
      <c r="G41" s="11" t="s">
        <v>329</v>
      </c>
      <c r="H41" s="11" t="s">
        <v>330</v>
      </c>
      <c r="I41" s="20">
        <v>0</v>
      </c>
      <c r="J41" s="20">
        <v>64.09</v>
      </c>
      <c r="K41" s="20"/>
      <c r="L41" s="20">
        <v>0</v>
      </c>
      <c r="M41" s="20">
        <v>4.01</v>
      </c>
      <c r="N41" s="23">
        <v>31</v>
      </c>
      <c r="O41" s="18">
        <f t="shared" si="2"/>
        <v>31</v>
      </c>
      <c r="P41" s="30">
        <f t="shared" si="3"/>
        <v>26</v>
      </c>
    </row>
    <row r="42" spans="1:17" s="2" customFormat="1" ht="15.75">
      <c r="A42" s="7">
        <v>114</v>
      </c>
      <c r="B42" s="7">
        <v>80</v>
      </c>
      <c r="C42" s="7" t="s">
        <v>17</v>
      </c>
      <c r="D42" s="12" t="s">
        <v>86</v>
      </c>
      <c r="E42" s="12" t="s">
        <v>195</v>
      </c>
      <c r="F42" s="11" t="s">
        <v>353</v>
      </c>
      <c r="G42" s="11" t="s">
        <v>354</v>
      </c>
      <c r="H42" s="11" t="s">
        <v>355</v>
      </c>
      <c r="I42" s="20">
        <v>0</v>
      </c>
      <c r="J42" s="20">
        <v>64.16</v>
      </c>
      <c r="K42" s="20"/>
      <c r="L42" s="20">
        <v>60</v>
      </c>
      <c r="M42" s="20">
        <v>5.0599999999999996</v>
      </c>
      <c r="N42" s="20">
        <v>11.2</v>
      </c>
      <c r="O42" s="18">
        <f t="shared" si="2"/>
        <v>71.2</v>
      </c>
      <c r="P42" s="30">
        <f t="shared" si="3"/>
        <v>33</v>
      </c>
    </row>
    <row r="43" spans="1:17" s="2" customFormat="1" ht="15.75">
      <c r="A43" s="7">
        <v>97</v>
      </c>
      <c r="B43" s="7">
        <v>80</v>
      </c>
      <c r="C43" s="7" t="s">
        <v>48</v>
      </c>
      <c r="D43" s="11" t="s">
        <v>138</v>
      </c>
      <c r="E43" s="11" t="s">
        <v>282</v>
      </c>
      <c r="F43" s="11" t="s">
        <v>313</v>
      </c>
      <c r="G43" s="11" t="s">
        <v>314</v>
      </c>
      <c r="H43" s="11" t="s">
        <v>315</v>
      </c>
      <c r="I43" s="20">
        <v>0</v>
      </c>
      <c r="J43" s="20">
        <v>58.99</v>
      </c>
      <c r="K43" s="20"/>
      <c r="L43" s="20">
        <v>0</v>
      </c>
      <c r="M43" s="20">
        <v>4.42</v>
      </c>
      <c r="N43" s="20">
        <v>1.6</v>
      </c>
      <c r="O43" s="18">
        <f t="shared" si="2"/>
        <v>1.6</v>
      </c>
      <c r="P43" s="30">
        <f t="shared" si="3"/>
        <v>5</v>
      </c>
      <c r="Q43" s="2" t="s">
        <v>406</v>
      </c>
    </row>
    <row r="44" spans="1:17" s="2" customFormat="1" ht="15.75">
      <c r="A44" s="7">
        <v>86</v>
      </c>
      <c r="B44" s="7">
        <v>80</v>
      </c>
      <c r="C44" s="7" t="s">
        <v>48</v>
      </c>
      <c r="D44" s="11" t="s">
        <v>138</v>
      </c>
      <c r="E44" s="11" t="s">
        <v>282</v>
      </c>
      <c r="F44" s="11" t="s">
        <v>283</v>
      </c>
      <c r="G44" s="11" t="s">
        <v>284</v>
      </c>
      <c r="H44" s="11" t="s">
        <v>285</v>
      </c>
      <c r="I44" s="20">
        <v>0</v>
      </c>
      <c r="J44" s="20">
        <v>65.95</v>
      </c>
      <c r="K44" s="20"/>
      <c r="L44" s="20">
        <v>0</v>
      </c>
      <c r="M44" s="20">
        <v>4.4400000000000004</v>
      </c>
      <c r="N44" s="20">
        <v>2.4</v>
      </c>
      <c r="O44" s="18">
        <f t="shared" si="2"/>
        <v>2.4</v>
      </c>
      <c r="P44" s="30">
        <f t="shared" si="3"/>
        <v>6</v>
      </c>
    </row>
    <row r="45" spans="1:17" s="2" customFormat="1" ht="15.75">
      <c r="A45" s="7">
        <v>79</v>
      </c>
      <c r="B45" s="7">
        <v>80</v>
      </c>
      <c r="C45" s="7" t="s">
        <v>48</v>
      </c>
      <c r="D45" s="11" t="s">
        <v>138</v>
      </c>
      <c r="E45" s="11" t="s">
        <v>24</v>
      </c>
      <c r="F45" s="11" t="s">
        <v>258</v>
      </c>
      <c r="G45" s="11" t="s">
        <v>259</v>
      </c>
      <c r="H45" s="11" t="s">
        <v>260</v>
      </c>
      <c r="I45" s="20">
        <v>0</v>
      </c>
      <c r="J45" s="20">
        <v>64.819999999999993</v>
      </c>
      <c r="K45" s="20"/>
      <c r="L45" s="20">
        <v>0</v>
      </c>
      <c r="M45" s="20">
        <v>4.51</v>
      </c>
      <c r="N45" s="20">
        <v>5.2</v>
      </c>
      <c r="O45" s="18">
        <f t="shared" si="2"/>
        <v>5.2</v>
      </c>
      <c r="P45" s="30">
        <f t="shared" si="3"/>
        <v>9</v>
      </c>
    </row>
    <row r="46" spans="1:17" s="2" customFormat="1" ht="15.75">
      <c r="A46" s="7">
        <v>119</v>
      </c>
      <c r="B46" s="7">
        <v>80</v>
      </c>
      <c r="C46" s="7" t="s">
        <v>48</v>
      </c>
      <c r="D46" s="11" t="s">
        <v>138</v>
      </c>
      <c r="E46" s="11" t="s">
        <v>282</v>
      </c>
      <c r="F46" s="11" t="s">
        <v>365</v>
      </c>
      <c r="G46" s="11" t="s">
        <v>366</v>
      </c>
      <c r="H46" s="11" t="s">
        <v>367</v>
      </c>
      <c r="I46" s="20">
        <v>0</v>
      </c>
      <c r="J46" s="20">
        <v>63.26</v>
      </c>
      <c r="K46" s="20"/>
      <c r="L46" s="20">
        <v>0</v>
      </c>
      <c r="M46" s="20">
        <v>5.49</v>
      </c>
      <c r="N46" s="20">
        <v>28.4</v>
      </c>
      <c r="O46" s="18">
        <f t="shared" si="2"/>
        <v>28.4</v>
      </c>
      <c r="P46" s="30">
        <f t="shared" si="3"/>
        <v>25</v>
      </c>
    </row>
    <row r="47" spans="1:17" s="2" customFormat="1" ht="15.75">
      <c r="A47" s="7">
        <v>75</v>
      </c>
      <c r="B47" s="7">
        <v>80</v>
      </c>
      <c r="C47" s="7" t="s">
        <v>48</v>
      </c>
      <c r="D47" s="11" t="s">
        <v>138</v>
      </c>
      <c r="E47" s="11" t="s">
        <v>24</v>
      </c>
      <c r="F47" s="11" t="s">
        <v>246</v>
      </c>
      <c r="G47" s="11" t="s">
        <v>247</v>
      </c>
      <c r="H47" s="11" t="s">
        <v>248</v>
      </c>
      <c r="I47" s="20">
        <v>4</v>
      </c>
      <c r="J47" s="20">
        <v>81.61</v>
      </c>
      <c r="K47" s="20">
        <v>10</v>
      </c>
      <c r="L47" s="20"/>
      <c r="M47" s="20" t="s">
        <v>389</v>
      </c>
      <c r="N47" s="20"/>
      <c r="O47" s="18" t="s">
        <v>389</v>
      </c>
      <c r="P47" s="30"/>
      <c r="Q47" s="2" t="s">
        <v>407</v>
      </c>
    </row>
    <row r="48" spans="1:17" s="2" customFormat="1" ht="15.75">
      <c r="A48" s="7">
        <v>81</v>
      </c>
      <c r="B48" s="7">
        <v>80</v>
      </c>
      <c r="C48" s="7" t="s">
        <v>48</v>
      </c>
      <c r="D48" s="11" t="s">
        <v>138</v>
      </c>
      <c r="E48" s="11" t="s">
        <v>24</v>
      </c>
      <c r="F48" s="11" t="s">
        <v>263</v>
      </c>
      <c r="G48" s="11" t="s">
        <v>264</v>
      </c>
      <c r="H48" s="11" t="s">
        <v>265</v>
      </c>
      <c r="I48" s="20" t="s">
        <v>384</v>
      </c>
      <c r="J48" s="20"/>
      <c r="K48" s="20"/>
      <c r="L48" s="20"/>
      <c r="M48" s="20"/>
      <c r="N48" s="20"/>
      <c r="O48" s="18" t="s">
        <v>384</v>
      </c>
      <c r="P48" s="30"/>
    </row>
    <row r="49" spans="1:17" s="2" customFormat="1" ht="15.75">
      <c r="A49" s="7">
        <v>108</v>
      </c>
      <c r="B49" s="7">
        <v>80</v>
      </c>
      <c r="C49" s="7" t="s">
        <v>48</v>
      </c>
      <c r="D49" s="11" t="s">
        <v>138</v>
      </c>
      <c r="E49" s="11" t="s">
        <v>282</v>
      </c>
      <c r="F49" s="11" t="s">
        <v>339</v>
      </c>
      <c r="G49" s="11" t="s">
        <v>340</v>
      </c>
      <c r="H49" s="11" t="s">
        <v>341</v>
      </c>
      <c r="I49" s="20">
        <v>0</v>
      </c>
      <c r="J49" s="20">
        <v>67.900000000000006</v>
      </c>
      <c r="K49" s="20"/>
      <c r="L49" s="20" t="s">
        <v>402</v>
      </c>
      <c r="M49" s="20"/>
      <c r="N49" s="20"/>
      <c r="O49" s="18" t="s">
        <v>402</v>
      </c>
      <c r="P49" s="30"/>
    </row>
    <row r="50" spans="1:17" s="2" customFormat="1" ht="15.75">
      <c r="A50" s="7">
        <v>100</v>
      </c>
      <c r="B50" s="8">
        <v>80</v>
      </c>
      <c r="C50" s="8" t="s">
        <v>48</v>
      </c>
      <c r="D50" s="11" t="s">
        <v>23</v>
      </c>
      <c r="E50" s="11" t="s">
        <v>291</v>
      </c>
      <c r="F50" s="13" t="s">
        <v>75</v>
      </c>
      <c r="G50" s="13" t="s">
        <v>322</v>
      </c>
      <c r="H50" s="13" t="s">
        <v>323</v>
      </c>
      <c r="I50" s="20">
        <v>0</v>
      </c>
      <c r="J50" s="20">
        <v>66.47</v>
      </c>
      <c r="K50" s="20"/>
      <c r="L50" s="20">
        <v>0</v>
      </c>
      <c r="M50" s="20">
        <v>4.3899999999999997</v>
      </c>
      <c r="N50" s="20">
        <v>0.4</v>
      </c>
      <c r="O50" s="18">
        <f t="shared" ref="O50:O55" si="4">I50+K50+L50+N50</f>
        <v>0.4</v>
      </c>
      <c r="P50" s="30">
        <f t="shared" ref="P50:P55" si="5">RANK(O50,$O$6:$O$57,1)</f>
        <v>2</v>
      </c>
    </row>
    <row r="51" spans="1:17" s="2" customFormat="1" ht="15.75">
      <c r="A51" s="7">
        <v>95</v>
      </c>
      <c r="B51" s="8">
        <v>80</v>
      </c>
      <c r="C51" s="8" t="s">
        <v>48</v>
      </c>
      <c r="D51" s="11" t="s">
        <v>23</v>
      </c>
      <c r="E51" s="11" t="s">
        <v>274</v>
      </c>
      <c r="F51" s="13" t="s">
        <v>310</v>
      </c>
      <c r="G51" s="13" t="s">
        <v>20</v>
      </c>
      <c r="H51" s="13" t="s">
        <v>311</v>
      </c>
      <c r="I51" s="20">
        <v>0</v>
      </c>
      <c r="J51" s="20">
        <v>69.8</v>
      </c>
      <c r="K51" s="20"/>
      <c r="L51" s="20">
        <v>0</v>
      </c>
      <c r="M51" s="20">
        <v>4.41</v>
      </c>
      <c r="N51" s="20">
        <v>1.2</v>
      </c>
      <c r="O51" s="18">
        <f t="shared" si="4"/>
        <v>1.2</v>
      </c>
      <c r="P51" s="30">
        <f t="shared" si="5"/>
        <v>4</v>
      </c>
    </row>
    <row r="52" spans="1:17" s="2" customFormat="1" ht="15.75">
      <c r="A52" s="7">
        <v>111</v>
      </c>
      <c r="B52" s="8">
        <v>80</v>
      </c>
      <c r="C52" s="8" t="s">
        <v>48</v>
      </c>
      <c r="D52" s="11" t="s">
        <v>23</v>
      </c>
      <c r="E52" s="11" t="s">
        <v>291</v>
      </c>
      <c r="F52" s="13" t="s">
        <v>275</v>
      </c>
      <c r="G52" s="13" t="s">
        <v>276</v>
      </c>
      <c r="H52" s="13" t="s">
        <v>346</v>
      </c>
      <c r="I52" s="20">
        <v>0</v>
      </c>
      <c r="J52" s="20">
        <v>67.239999999999995</v>
      </c>
      <c r="K52" s="20"/>
      <c r="L52" s="20">
        <v>0</v>
      </c>
      <c r="M52" s="20">
        <v>5.07</v>
      </c>
      <c r="N52" s="20">
        <v>11.6</v>
      </c>
      <c r="O52" s="18">
        <f t="shared" si="4"/>
        <v>11.6</v>
      </c>
      <c r="P52" s="30">
        <f t="shared" si="5"/>
        <v>16</v>
      </c>
    </row>
    <row r="53" spans="1:17" s="2" customFormat="1" ht="15.75">
      <c r="A53" s="7">
        <v>117</v>
      </c>
      <c r="B53" s="8">
        <v>80</v>
      </c>
      <c r="C53" s="8" t="s">
        <v>48</v>
      </c>
      <c r="D53" s="11" t="s">
        <v>23</v>
      </c>
      <c r="E53" s="11" t="s">
        <v>274</v>
      </c>
      <c r="F53" s="13" t="s">
        <v>360</v>
      </c>
      <c r="G53" s="13" t="s">
        <v>361</v>
      </c>
      <c r="H53" s="13" t="s">
        <v>362</v>
      </c>
      <c r="I53" s="20">
        <v>4</v>
      </c>
      <c r="J53" s="20">
        <v>70.569999999999993</v>
      </c>
      <c r="K53" s="20"/>
      <c r="L53" s="20">
        <v>0</v>
      </c>
      <c r="M53" s="20">
        <v>4.57</v>
      </c>
      <c r="N53" s="20">
        <v>7.6</v>
      </c>
      <c r="O53" s="18">
        <f t="shared" si="4"/>
        <v>11.6</v>
      </c>
      <c r="P53" s="30">
        <f t="shared" si="5"/>
        <v>16</v>
      </c>
    </row>
    <row r="54" spans="1:17" s="2" customFormat="1" ht="15.75">
      <c r="A54" s="7">
        <v>106</v>
      </c>
      <c r="B54" s="8">
        <v>80</v>
      </c>
      <c r="C54" s="8" t="s">
        <v>48</v>
      </c>
      <c r="D54" s="11" t="s">
        <v>23</v>
      </c>
      <c r="E54" s="11" t="s">
        <v>274</v>
      </c>
      <c r="F54" s="13" t="s">
        <v>102</v>
      </c>
      <c r="G54" s="13" t="s">
        <v>153</v>
      </c>
      <c r="H54" s="13" t="s">
        <v>336</v>
      </c>
      <c r="I54" s="20">
        <v>8</v>
      </c>
      <c r="J54" s="20">
        <v>62.21</v>
      </c>
      <c r="K54" s="20"/>
      <c r="L54" s="20">
        <v>0</v>
      </c>
      <c r="M54" s="20">
        <v>5.09</v>
      </c>
      <c r="N54" s="20">
        <v>12.4</v>
      </c>
      <c r="O54" s="18">
        <f t="shared" si="4"/>
        <v>20.399999999999999</v>
      </c>
      <c r="P54" s="30">
        <f t="shared" si="5"/>
        <v>22</v>
      </c>
    </row>
    <row r="55" spans="1:17" s="2" customFormat="1" ht="15.75">
      <c r="A55" s="7">
        <v>84</v>
      </c>
      <c r="B55" s="8">
        <v>80</v>
      </c>
      <c r="C55" s="8" t="s">
        <v>48</v>
      </c>
      <c r="D55" s="11" t="s">
        <v>23</v>
      </c>
      <c r="E55" s="11" t="s">
        <v>274</v>
      </c>
      <c r="F55" s="13" t="s">
        <v>275</v>
      </c>
      <c r="G55" s="13" t="s">
        <v>276</v>
      </c>
      <c r="H55" s="13" t="s">
        <v>277</v>
      </c>
      <c r="I55" s="20">
        <v>0</v>
      </c>
      <c r="J55" s="20">
        <v>68.45</v>
      </c>
      <c r="K55" s="20"/>
      <c r="L55" s="20">
        <v>20</v>
      </c>
      <c r="M55" s="20">
        <v>5.52</v>
      </c>
      <c r="N55" s="20">
        <v>29.6</v>
      </c>
      <c r="O55" s="18">
        <f t="shared" si="4"/>
        <v>49.6</v>
      </c>
      <c r="P55" s="30">
        <f t="shared" si="5"/>
        <v>30</v>
      </c>
    </row>
    <row r="56" spans="1:17" s="2" customFormat="1" ht="15.75">
      <c r="A56" s="7">
        <v>89</v>
      </c>
      <c r="B56" s="8">
        <v>80</v>
      </c>
      <c r="C56" s="8" t="s">
        <v>48</v>
      </c>
      <c r="D56" s="11" t="s">
        <v>23</v>
      </c>
      <c r="E56" s="11" t="s">
        <v>291</v>
      </c>
      <c r="F56" s="13" t="s">
        <v>102</v>
      </c>
      <c r="G56" s="13" t="s">
        <v>153</v>
      </c>
      <c r="H56" s="13" t="s">
        <v>292</v>
      </c>
      <c r="I56" s="20" t="s">
        <v>389</v>
      </c>
      <c r="J56" s="20"/>
      <c r="K56" s="20"/>
      <c r="L56" s="20"/>
      <c r="M56" s="20"/>
      <c r="N56" s="20"/>
      <c r="O56" s="18" t="s">
        <v>389</v>
      </c>
      <c r="P56" s="30"/>
    </row>
    <row r="57" spans="1:17" s="2" customFormat="1" ht="15.75">
      <c r="A57" s="4" t="s">
        <v>14</v>
      </c>
      <c r="B57" s="6" t="s">
        <v>15</v>
      </c>
      <c r="C57" s="5"/>
      <c r="D57" s="5"/>
      <c r="E57" s="5" t="s">
        <v>16</v>
      </c>
      <c r="F57" s="5"/>
      <c r="G57" s="5"/>
      <c r="H57" s="5"/>
      <c r="I57" s="18"/>
      <c r="J57" s="18"/>
      <c r="K57" s="18"/>
      <c r="L57" s="18"/>
      <c r="M57" s="18"/>
      <c r="N57" s="18"/>
      <c r="O57" s="18">
        <f>I57+K57+L57+N57</f>
        <v>0</v>
      </c>
      <c r="P57" s="93"/>
    </row>
    <row r="59" spans="1:17">
      <c r="I59" s="24"/>
      <c r="J59" s="2" t="s">
        <v>393</v>
      </c>
    </row>
    <row r="60" spans="1:17">
      <c r="A60" s="3">
        <v>84</v>
      </c>
      <c r="B60" s="3">
        <v>80</v>
      </c>
      <c r="C60" s="3" t="s">
        <v>48</v>
      </c>
      <c r="D60" s="3" t="s">
        <v>23</v>
      </c>
      <c r="E60" s="3" t="s">
        <v>274</v>
      </c>
      <c r="F60" s="3" t="s">
        <v>275</v>
      </c>
      <c r="G60" s="3" t="s">
        <v>276</v>
      </c>
      <c r="H60" s="3" t="s">
        <v>277</v>
      </c>
      <c r="I60" s="2">
        <v>0</v>
      </c>
      <c r="J60" s="2">
        <v>68.45</v>
      </c>
      <c r="L60" s="2">
        <v>20</v>
      </c>
      <c r="M60" s="2">
        <v>5.52</v>
      </c>
      <c r="N60" s="2">
        <v>29.6</v>
      </c>
      <c r="O60" s="2">
        <v>49.6</v>
      </c>
      <c r="P60" s="3">
        <v>70.599999999999994</v>
      </c>
    </row>
    <row r="61" spans="1:17">
      <c r="A61" s="3">
        <v>95</v>
      </c>
      <c r="B61" s="3">
        <v>80</v>
      </c>
      <c r="C61" s="3" t="s">
        <v>48</v>
      </c>
      <c r="D61" s="3" t="s">
        <v>23</v>
      </c>
      <c r="E61" s="3" t="s">
        <v>274</v>
      </c>
      <c r="F61" s="3" t="s">
        <v>310</v>
      </c>
      <c r="G61" s="3" t="s">
        <v>20</v>
      </c>
      <c r="H61" s="3" t="s">
        <v>311</v>
      </c>
      <c r="I61" s="2">
        <v>8</v>
      </c>
      <c r="J61" s="2">
        <v>73.22</v>
      </c>
      <c r="K61" s="2">
        <v>2</v>
      </c>
      <c r="L61" s="2">
        <v>0</v>
      </c>
      <c r="M61" s="2">
        <v>5.03</v>
      </c>
      <c r="N61" s="2">
        <v>10</v>
      </c>
      <c r="O61" s="2">
        <v>20</v>
      </c>
    </row>
    <row r="62" spans="1:17">
      <c r="A62" s="3">
        <v>106</v>
      </c>
      <c r="B62" s="3">
        <v>80</v>
      </c>
      <c r="C62" s="3" t="s">
        <v>48</v>
      </c>
      <c r="D62" s="3" t="s">
        <v>23</v>
      </c>
      <c r="E62" s="3" t="s">
        <v>274</v>
      </c>
      <c r="F62" s="3" t="s">
        <v>102</v>
      </c>
      <c r="G62" s="3" t="s">
        <v>153</v>
      </c>
      <c r="H62" s="3" t="s">
        <v>336</v>
      </c>
      <c r="I62" s="2">
        <v>0</v>
      </c>
      <c r="J62" s="2">
        <v>72.72</v>
      </c>
      <c r="K62" s="2">
        <v>1</v>
      </c>
      <c r="M62" s="2" t="s">
        <v>389</v>
      </c>
      <c r="O62" s="2">
        <v>1</v>
      </c>
    </row>
    <row r="63" spans="1:17">
      <c r="A63" s="3">
        <v>117</v>
      </c>
      <c r="B63" s="3">
        <v>80</v>
      </c>
      <c r="C63" s="3" t="s">
        <v>48</v>
      </c>
      <c r="D63" s="3" t="s">
        <v>23</v>
      </c>
      <c r="E63" s="3" t="s">
        <v>274</v>
      </c>
      <c r="F63" s="3" t="s">
        <v>360</v>
      </c>
      <c r="G63" s="3" t="s">
        <v>361</v>
      </c>
      <c r="H63" s="3" t="s">
        <v>362</v>
      </c>
      <c r="I63" s="2" t="s">
        <v>66</v>
      </c>
      <c r="O63" s="2" t="s">
        <v>66</v>
      </c>
      <c r="Q63" s="3" t="s">
        <v>410</v>
      </c>
    </row>
    <row r="65" spans="1:17" s="2" customFormat="1" ht="16.5" thickBot="1">
      <c r="A65" s="7">
        <v>84</v>
      </c>
      <c r="B65" s="8">
        <v>80</v>
      </c>
      <c r="C65" s="8" t="s">
        <v>48</v>
      </c>
      <c r="D65" s="11" t="s">
        <v>23</v>
      </c>
      <c r="E65" s="11" t="s">
        <v>274</v>
      </c>
      <c r="F65" s="13" t="s">
        <v>275</v>
      </c>
      <c r="G65" s="13" t="s">
        <v>276</v>
      </c>
      <c r="H65" s="13" t="s">
        <v>277</v>
      </c>
      <c r="I65" s="20">
        <v>0</v>
      </c>
      <c r="J65" s="20">
        <v>68.45</v>
      </c>
      <c r="K65" s="20"/>
      <c r="L65" s="20">
        <v>20</v>
      </c>
      <c r="M65" s="20">
        <v>5.52</v>
      </c>
      <c r="N65" s="20">
        <v>29.6</v>
      </c>
      <c r="O65" s="18">
        <f>I65+K65+L65+N65</f>
        <v>49.6</v>
      </c>
      <c r="P65" s="30">
        <f>SUM(O66:O68)</f>
        <v>33.199999999999996</v>
      </c>
    </row>
    <row r="66" spans="1:17" s="2" customFormat="1" ht="16.5" thickBot="1">
      <c r="A66" s="7">
        <v>95</v>
      </c>
      <c r="B66" s="8">
        <v>80</v>
      </c>
      <c r="C66" s="8" t="s">
        <v>48</v>
      </c>
      <c r="D66" s="11" t="s">
        <v>23</v>
      </c>
      <c r="E66" s="11" t="s">
        <v>274</v>
      </c>
      <c r="F66" s="13" t="s">
        <v>310</v>
      </c>
      <c r="G66" s="13" t="s">
        <v>20</v>
      </c>
      <c r="H66" s="13" t="s">
        <v>311</v>
      </c>
      <c r="I66" s="20">
        <v>0</v>
      </c>
      <c r="J66" s="20">
        <v>69.8</v>
      </c>
      <c r="K66" s="20"/>
      <c r="L66" s="20">
        <v>0</v>
      </c>
      <c r="M66" s="20">
        <v>4.41</v>
      </c>
      <c r="N66" s="20">
        <v>1.2</v>
      </c>
      <c r="O66" s="18">
        <f>I66+K66+L66+N66</f>
        <v>1.2</v>
      </c>
      <c r="P66" s="30"/>
    </row>
    <row r="67" spans="1:17" s="2" customFormat="1" ht="16.5" thickBot="1">
      <c r="A67" s="7">
        <v>106</v>
      </c>
      <c r="B67" s="8">
        <v>80</v>
      </c>
      <c r="C67" s="8" t="s">
        <v>48</v>
      </c>
      <c r="D67" s="11" t="s">
        <v>23</v>
      </c>
      <c r="E67" s="11" t="s">
        <v>274</v>
      </c>
      <c r="F67" s="13" t="s">
        <v>102</v>
      </c>
      <c r="G67" s="13" t="s">
        <v>153</v>
      </c>
      <c r="H67" s="13" t="s">
        <v>336</v>
      </c>
      <c r="I67" s="20">
        <v>8</v>
      </c>
      <c r="J67" s="20">
        <v>62.21</v>
      </c>
      <c r="K67" s="20"/>
      <c r="L67" s="20">
        <v>0</v>
      </c>
      <c r="M67" s="20">
        <v>5.09</v>
      </c>
      <c r="N67" s="20">
        <v>12.4</v>
      </c>
      <c r="O67" s="18">
        <f>I67+K67+L67+N67</f>
        <v>20.399999999999999</v>
      </c>
      <c r="P67" s="30"/>
    </row>
    <row r="68" spans="1:17" s="2" customFormat="1" ht="16.5" thickBot="1">
      <c r="A68" s="7">
        <v>117</v>
      </c>
      <c r="B68" s="8">
        <v>80</v>
      </c>
      <c r="C68" s="8" t="s">
        <v>48</v>
      </c>
      <c r="D68" s="11" t="s">
        <v>23</v>
      </c>
      <c r="E68" s="11" t="s">
        <v>274</v>
      </c>
      <c r="F68" s="13" t="s">
        <v>360</v>
      </c>
      <c r="G68" s="13" t="s">
        <v>361</v>
      </c>
      <c r="H68" s="13" t="s">
        <v>362</v>
      </c>
      <c r="I68" s="20">
        <v>4</v>
      </c>
      <c r="J68" s="20">
        <v>70.569999999999993</v>
      </c>
      <c r="K68" s="20"/>
      <c r="L68" s="20">
        <v>0</v>
      </c>
      <c r="M68" s="20">
        <v>4.57</v>
      </c>
      <c r="N68" s="20">
        <v>7.6</v>
      </c>
      <c r="O68" s="18">
        <f>I68+K68+L68+N68</f>
        <v>11.6</v>
      </c>
      <c r="P68" s="30"/>
    </row>
    <row r="70" spans="1:17">
      <c r="A70" s="3">
        <v>89</v>
      </c>
      <c r="B70" s="3">
        <v>80</v>
      </c>
      <c r="C70" s="3" t="s">
        <v>48</v>
      </c>
      <c r="D70" s="3" t="s">
        <v>23</v>
      </c>
      <c r="E70" s="3" t="s">
        <v>291</v>
      </c>
      <c r="F70" s="3" t="s">
        <v>102</v>
      </c>
      <c r="G70" s="3" t="s">
        <v>153</v>
      </c>
      <c r="H70" s="3" t="s">
        <v>292</v>
      </c>
      <c r="I70" s="2" t="s">
        <v>389</v>
      </c>
      <c r="O70" s="2" t="s">
        <v>389</v>
      </c>
    </row>
    <row r="71" spans="1:17">
      <c r="A71" s="3">
        <v>100</v>
      </c>
      <c r="B71" s="3">
        <v>80</v>
      </c>
      <c r="C71" s="3" t="s">
        <v>48</v>
      </c>
      <c r="D71" s="3" t="s">
        <v>23</v>
      </c>
      <c r="E71" s="3" t="s">
        <v>291</v>
      </c>
      <c r="F71" s="3" t="s">
        <v>75</v>
      </c>
      <c r="G71" s="3" t="s">
        <v>322</v>
      </c>
      <c r="H71" s="3" t="s">
        <v>323</v>
      </c>
      <c r="I71" s="2">
        <v>0</v>
      </c>
      <c r="J71" s="2">
        <v>66.47</v>
      </c>
      <c r="L71" s="2">
        <v>0</v>
      </c>
      <c r="M71" s="2">
        <v>4.3899999999999997</v>
      </c>
      <c r="N71" s="2">
        <v>0.4</v>
      </c>
      <c r="O71" s="2">
        <v>0.4</v>
      </c>
    </row>
    <row r="72" spans="1:17">
      <c r="A72" s="3">
        <v>111</v>
      </c>
      <c r="B72" s="3">
        <v>80</v>
      </c>
      <c r="C72" s="3" t="s">
        <v>48</v>
      </c>
      <c r="D72" s="3" t="s">
        <v>23</v>
      </c>
      <c r="E72" s="3" t="s">
        <v>291</v>
      </c>
      <c r="F72" s="3" t="s">
        <v>275</v>
      </c>
      <c r="G72" s="3" t="s">
        <v>276</v>
      </c>
      <c r="H72" s="3" t="s">
        <v>346</v>
      </c>
      <c r="I72" s="2">
        <v>0</v>
      </c>
      <c r="J72" s="2">
        <v>67.239999999999995</v>
      </c>
      <c r="L72" s="2">
        <v>0</v>
      </c>
      <c r="M72" s="2">
        <v>5.07</v>
      </c>
      <c r="N72" s="2">
        <v>11.6</v>
      </c>
      <c r="O72" s="2">
        <v>11.6</v>
      </c>
      <c r="Q72" s="3" t="s">
        <v>389</v>
      </c>
    </row>
  </sheetData>
  <sortState ref="A5:P57">
    <sortCondition ref="D5:D57"/>
  </sortState>
  <mergeCells count="1">
    <mergeCell ref="A1:P3"/>
  </mergeCells>
  <pageMargins left="0.69930555555555596" right="0.69930555555555596" top="0.75" bottom="0.75" header="0.3" footer="0.3"/>
  <pageSetup paperSize="8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opLeftCell="D43" workbookViewId="0">
      <selection activeCell="N68" sqref="N68"/>
    </sheetView>
  </sheetViews>
  <sheetFormatPr defaultColWidth="9" defaultRowHeight="15"/>
  <cols>
    <col min="1" max="1" width="9" style="3"/>
    <col min="2" max="3" width="9" style="3" hidden="1" customWidth="1"/>
    <col min="4" max="4" width="45.5703125" style="3" customWidth="1"/>
    <col min="5" max="5" width="16.7109375" style="3" customWidth="1"/>
    <col min="6" max="6" width="12.28515625" style="3" customWidth="1"/>
    <col min="7" max="7" width="17.7109375" style="3" customWidth="1"/>
    <col min="8" max="8" width="30.85546875" style="3" customWidth="1"/>
    <col min="9" max="14" width="8.7109375" style="2" customWidth="1"/>
    <col min="15" max="15" width="9" style="2"/>
    <col min="16" max="16" width="10" style="3" customWidth="1"/>
    <col min="17" max="16384" width="9" style="3"/>
  </cols>
  <sheetData>
    <row r="1" spans="1:17" ht="36" customHeight="1">
      <c r="A1" s="102" t="s">
        <v>408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7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7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7" s="1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386</v>
      </c>
      <c r="Q4" s="1" t="s">
        <v>404</v>
      </c>
    </row>
    <row r="5" spans="1:17" s="1" customFormat="1" ht="15.75">
      <c r="A5" s="4" t="s">
        <v>14</v>
      </c>
      <c r="B5" s="6" t="s">
        <v>15</v>
      </c>
      <c r="C5" s="5"/>
      <c r="D5" s="5"/>
      <c r="E5" s="5" t="s">
        <v>16</v>
      </c>
      <c r="F5" s="5"/>
      <c r="G5" s="5"/>
      <c r="H5" s="5"/>
      <c r="I5" s="18"/>
      <c r="J5" s="18"/>
      <c r="K5" s="18"/>
      <c r="L5" s="18"/>
      <c r="M5" s="18"/>
      <c r="N5" s="18"/>
      <c r="O5" s="18"/>
      <c r="P5" s="19"/>
    </row>
    <row r="6" spans="1:17" s="2" customFormat="1" ht="15.75">
      <c r="A6" s="7">
        <v>90</v>
      </c>
      <c r="B6" s="8">
        <v>80</v>
      </c>
      <c r="C6" s="8" t="s">
        <v>17</v>
      </c>
      <c r="D6" s="9" t="s">
        <v>67</v>
      </c>
      <c r="E6" s="10" t="s">
        <v>293</v>
      </c>
      <c r="F6" s="9" t="s">
        <v>294</v>
      </c>
      <c r="G6" s="9" t="s">
        <v>295</v>
      </c>
      <c r="H6" s="9" t="s">
        <v>296</v>
      </c>
      <c r="I6" s="20">
        <v>4</v>
      </c>
      <c r="J6" s="20">
        <v>63.63</v>
      </c>
      <c r="K6" s="20"/>
      <c r="L6" s="20">
        <v>0</v>
      </c>
      <c r="M6" s="20">
        <v>5.04</v>
      </c>
      <c r="N6" s="20">
        <v>10.4</v>
      </c>
      <c r="O6" s="18">
        <f>I6+K6+L6+N6</f>
        <v>14.4</v>
      </c>
      <c r="P6" s="103" t="s">
        <v>389</v>
      </c>
    </row>
    <row r="7" spans="1:17" s="2" customFormat="1" ht="15.75">
      <c r="A7" s="7">
        <v>101</v>
      </c>
      <c r="B7" s="8">
        <v>80</v>
      </c>
      <c r="C7" s="8" t="s">
        <v>17</v>
      </c>
      <c r="D7" s="9" t="s">
        <v>67</v>
      </c>
      <c r="E7" s="10" t="s">
        <v>293</v>
      </c>
      <c r="F7" s="9" t="s">
        <v>324</v>
      </c>
      <c r="G7" s="9" t="s">
        <v>325</v>
      </c>
      <c r="H7" s="9" t="s">
        <v>326</v>
      </c>
      <c r="I7" s="20">
        <v>8</v>
      </c>
      <c r="J7" s="20">
        <v>77.88</v>
      </c>
      <c r="K7" s="20">
        <v>6</v>
      </c>
      <c r="L7" s="20" t="s">
        <v>389</v>
      </c>
      <c r="M7" s="20" t="s">
        <v>389</v>
      </c>
      <c r="N7" s="20"/>
      <c r="O7" s="109" t="s">
        <v>389</v>
      </c>
      <c r="P7" s="104"/>
    </row>
    <row r="8" spans="1:17" s="2" customFormat="1" ht="15.75">
      <c r="A8" s="7">
        <v>112</v>
      </c>
      <c r="B8" s="8">
        <v>80</v>
      </c>
      <c r="C8" s="8" t="s">
        <v>17</v>
      </c>
      <c r="D8" s="9" t="s">
        <v>67</v>
      </c>
      <c r="E8" s="10" t="s">
        <v>293</v>
      </c>
      <c r="F8" s="9" t="s">
        <v>347</v>
      </c>
      <c r="G8" s="9" t="s">
        <v>348</v>
      </c>
      <c r="H8" s="9" t="s">
        <v>349</v>
      </c>
      <c r="I8" s="20">
        <v>0</v>
      </c>
      <c r="J8" s="20">
        <v>58.88</v>
      </c>
      <c r="K8" s="20"/>
      <c r="L8" s="20">
        <v>0</v>
      </c>
      <c r="M8" s="20">
        <v>5.04</v>
      </c>
      <c r="N8" s="20">
        <v>10.4</v>
      </c>
      <c r="O8" s="18">
        <f>I8+K8+L8+N8</f>
        <v>10.4</v>
      </c>
      <c r="P8" s="104"/>
    </row>
    <row r="9" spans="1:17" s="2" customFormat="1" ht="15.75">
      <c r="A9" s="7">
        <v>122</v>
      </c>
      <c r="B9" s="8">
        <v>80</v>
      </c>
      <c r="C9" s="8" t="s">
        <v>17</v>
      </c>
      <c r="D9" s="9" t="s">
        <v>67</v>
      </c>
      <c r="E9" s="10" t="s">
        <v>293</v>
      </c>
      <c r="F9" s="9" t="s">
        <v>374</v>
      </c>
      <c r="G9" s="9" t="s">
        <v>299</v>
      </c>
      <c r="H9" s="9" t="s">
        <v>375</v>
      </c>
      <c r="I9" s="20">
        <v>0</v>
      </c>
      <c r="J9" s="20">
        <v>67.900000000000006</v>
      </c>
      <c r="K9" s="20"/>
      <c r="L9" s="20" t="s">
        <v>402</v>
      </c>
      <c r="M9" s="20" t="s">
        <v>389</v>
      </c>
      <c r="N9" s="20"/>
      <c r="O9" s="18" t="s">
        <v>389</v>
      </c>
      <c r="P9" s="105"/>
      <c r="Q9" s="25"/>
    </row>
    <row r="10" spans="1:17" s="2" customFormat="1" ht="15.75">
      <c r="A10" s="7"/>
      <c r="B10" s="8"/>
      <c r="C10" s="8"/>
      <c r="D10" s="9"/>
      <c r="E10" s="10"/>
      <c r="F10" s="9"/>
      <c r="G10" s="9"/>
      <c r="H10" s="9"/>
      <c r="I10" s="20"/>
      <c r="J10" s="20"/>
      <c r="K10" s="20"/>
      <c r="L10" s="20"/>
      <c r="M10" s="20"/>
      <c r="N10" s="20"/>
      <c r="O10" s="20"/>
      <c r="P10" s="20"/>
    </row>
    <row r="11" spans="1:17" s="2" customFormat="1" ht="15.75">
      <c r="A11" s="7">
        <v>85</v>
      </c>
      <c r="B11" s="8">
        <v>80</v>
      </c>
      <c r="C11" s="8" t="s">
        <v>17</v>
      </c>
      <c r="D11" s="9" t="s">
        <v>67</v>
      </c>
      <c r="E11" s="10" t="s">
        <v>278</v>
      </c>
      <c r="F11" s="9" t="s">
        <v>279</v>
      </c>
      <c r="G11" s="9" t="s">
        <v>280</v>
      </c>
      <c r="H11" s="9" t="s">
        <v>281</v>
      </c>
      <c r="I11" s="20">
        <v>4</v>
      </c>
      <c r="J11" s="20">
        <v>60.11</v>
      </c>
      <c r="K11" s="20"/>
      <c r="L11" s="20"/>
      <c r="M11" s="20" t="s">
        <v>389</v>
      </c>
      <c r="N11" s="20"/>
      <c r="O11" s="18" t="s">
        <v>389</v>
      </c>
      <c r="P11" s="103" t="s">
        <v>389</v>
      </c>
    </row>
    <row r="12" spans="1:17" s="2" customFormat="1" ht="15.75">
      <c r="A12" s="7">
        <v>96</v>
      </c>
      <c r="B12" s="8">
        <v>80</v>
      </c>
      <c r="C12" s="8" t="s">
        <v>17</v>
      </c>
      <c r="D12" s="9" t="s">
        <v>67</v>
      </c>
      <c r="E12" s="10" t="s">
        <v>278</v>
      </c>
      <c r="F12" s="9" t="s">
        <v>49</v>
      </c>
      <c r="G12" s="9" t="s">
        <v>280</v>
      </c>
      <c r="H12" s="9" t="s">
        <v>312</v>
      </c>
      <c r="I12" s="20" t="s">
        <v>389</v>
      </c>
      <c r="J12" s="20"/>
      <c r="K12" s="20"/>
      <c r="L12" s="20" t="s">
        <v>389</v>
      </c>
      <c r="M12" s="20"/>
      <c r="N12" s="20"/>
      <c r="O12" s="18" t="s">
        <v>389</v>
      </c>
      <c r="P12" s="104"/>
    </row>
    <row r="13" spans="1:17" s="2" customFormat="1" ht="15.75">
      <c r="A13" s="7">
        <v>107</v>
      </c>
      <c r="B13" s="8">
        <v>80</v>
      </c>
      <c r="C13" s="8" t="s">
        <v>17</v>
      </c>
      <c r="D13" s="9" t="s">
        <v>67</v>
      </c>
      <c r="E13" s="10" t="s">
        <v>278</v>
      </c>
      <c r="F13" s="9" t="s">
        <v>218</v>
      </c>
      <c r="G13" s="9" t="s">
        <v>337</v>
      </c>
      <c r="H13" s="9" t="s">
        <v>338</v>
      </c>
      <c r="I13" s="20">
        <v>4</v>
      </c>
      <c r="J13" s="20">
        <v>57.3</v>
      </c>
      <c r="K13" s="20"/>
      <c r="L13" s="20">
        <v>0</v>
      </c>
      <c r="M13" s="20">
        <v>4.3099999999999996</v>
      </c>
      <c r="N13" s="23">
        <v>2.8</v>
      </c>
      <c r="O13" s="18">
        <f>I13+K13+L13+N13</f>
        <v>6.8</v>
      </c>
      <c r="P13" s="104"/>
    </row>
    <row r="14" spans="1:17" s="2" customFormat="1" ht="15.75">
      <c r="A14" s="7">
        <v>118</v>
      </c>
      <c r="B14" s="8">
        <v>80</v>
      </c>
      <c r="C14" s="8" t="s">
        <v>17</v>
      </c>
      <c r="D14" s="9" t="s">
        <v>67</v>
      </c>
      <c r="E14" s="10" t="s">
        <v>278</v>
      </c>
      <c r="F14" s="9" t="s">
        <v>363</v>
      </c>
      <c r="G14" s="9" t="s">
        <v>364</v>
      </c>
      <c r="H14" s="9" t="s">
        <v>241</v>
      </c>
      <c r="I14" s="20">
        <v>4</v>
      </c>
      <c r="J14" s="20">
        <v>65.34</v>
      </c>
      <c r="K14" s="20"/>
      <c r="L14" s="20">
        <v>0</v>
      </c>
      <c r="M14" s="20">
        <v>4.3600000000000003</v>
      </c>
      <c r="N14" s="23">
        <v>0.8</v>
      </c>
      <c r="O14" s="18">
        <f>I14+K14+L14+N14</f>
        <v>4.8</v>
      </c>
      <c r="P14" s="105"/>
      <c r="Q14" s="25"/>
    </row>
    <row r="15" spans="1:17" s="2" customFormat="1" ht="15.75">
      <c r="A15" s="7"/>
      <c r="B15" s="8"/>
      <c r="C15" s="8"/>
      <c r="D15" s="9"/>
      <c r="E15" s="10"/>
      <c r="F15" s="9"/>
      <c r="G15" s="9"/>
      <c r="H15" s="9"/>
      <c r="I15" s="20"/>
      <c r="J15" s="20"/>
      <c r="K15" s="20"/>
      <c r="L15" s="20"/>
      <c r="M15" s="20"/>
      <c r="N15" s="20"/>
      <c r="O15" s="20"/>
      <c r="P15" s="20"/>
    </row>
    <row r="16" spans="1:17" s="2" customFormat="1" ht="15.75">
      <c r="A16" s="7">
        <v>91</v>
      </c>
      <c r="B16" s="8">
        <v>80</v>
      </c>
      <c r="C16" s="8" t="s">
        <v>17</v>
      </c>
      <c r="D16" s="9" t="s">
        <v>67</v>
      </c>
      <c r="E16" s="10" t="s">
        <v>297</v>
      </c>
      <c r="F16" s="9" t="s">
        <v>298</v>
      </c>
      <c r="G16" s="9" t="s">
        <v>299</v>
      </c>
      <c r="H16" s="9" t="s">
        <v>300</v>
      </c>
      <c r="I16" s="20">
        <v>0</v>
      </c>
      <c r="J16" s="20">
        <v>67.84</v>
      </c>
      <c r="K16" s="20"/>
      <c r="L16" s="20">
        <v>20</v>
      </c>
      <c r="M16" s="20">
        <v>5.07</v>
      </c>
      <c r="N16" s="20">
        <v>11.6</v>
      </c>
      <c r="O16" s="18">
        <f>I16+K16+L16+N16</f>
        <v>31.6</v>
      </c>
      <c r="P16" s="103">
        <f>SUM(O16:O19)-MAX(O16:O19)</f>
        <v>42.399999999999991</v>
      </c>
    </row>
    <row r="17" spans="1:17" s="2" customFormat="1" ht="15.75">
      <c r="A17" s="7">
        <v>102</v>
      </c>
      <c r="B17" s="8">
        <v>80</v>
      </c>
      <c r="C17" s="8" t="s">
        <v>17</v>
      </c>
      <c r="D17" s="9" t="s">
        <v>67</v>
      </c>
      <c r="E17" s="10" t="s">
        <v>297</v>
      </c>
      <c r="F17" s="9" t="s">
        <v>164</v>
      </c>
      <c r="G17" s="9" t="s">
        <v>327</v>
      </c>
      <c r="H17" s="9" t="s">
        <v>328</v>
      </c>
      <c r="I17" s="20">
        <v>0</v>
      </c>
      <c r="J17" s="20">
        <v>66.58</v>
      </c>
      <c r="K17" s="20"/>
      <c r="L17" s="20">
        <v>0</v>
      </c>
      <c r="M17" s="20">
        <v>5.01</v>
      </c>
      <c r="N17" s="20">
        <v>9.1999999999999993</v>
      </c>
      <c r="O17" s="18">
        <f>I17+K17+L17+N17</f>
        <v>9.1999999999999993</v>
      </c>
      <c r="P17" s="104"/>
    </row>
    <row r="18" spans="1:17" s="2" customFormat="1" ht="15.75">
      <c r="A18" s="7">
        <v>113</v>
      </c>
      <c r="B18" s="8">
        <v>80</v>
      </c>
      <c r="C18" s="8" t="s">
        <v>17</v>
      </c>
      <c r="D18" s="9" t="s">
        <v>67</v>
      </c>
      <c r="E18" s="10" t="s">
        <v>297</v>
      </c>
      <c r="F18" s="9" t="s">
        <v>350</v>
      </c>
      <c r="G18" s="9" t="s">
        <v>351</v>
      </c>
      <c r="H18" s="9" t="s">
        <v>352</v>
      </c>
      <c r="I18" s="20">
        <v>4</v>
      </c>
      <c r="J18" s="20">
        <v>62.29</v>
      </c>
      <c r="K18" s="20"/>
      <c r="L18" s="20">
        <v>0</v>
      </c>
      <c r="M18" s="20">
        <v>4</v>
      </c>
      <c r="N18" s="23">
        <v>32</v>
      </c>
      <c r="O18" s="18">
        <f>I18+K18+L18+N18</f>
        <v>36</v>
      </c>
      <c r="P18" s="104"/>
    </row>
    <row r="19" spans="1:17" s="2" customFormat="1" ht="15.75">
      <c r="A19" s="7">
        <v>123</v>
      </c>
      <c r="B19" s="8">
        <v>80</v>
      </c>
      <c r="C19" s="8" t="s">
        <v>17</v>
      </c>
      <c r="D19" s="9" t="s">
        <v>67</v>
      </c>
      <c r="E19" s="10" t="s">
        <v>297</v>
      </c>
      <c r="F19" s="9" t="s">
        <v>49</v>
      </c>
      <c r="G19" s="9" t="s">
        <v>50</v>
      </c>
      <c r="H19" s="9" t="s">
        <v>376</v>
      </c>
      <c r="I19" s="20">
        <v>0</v>
      </c>
      <c r="J19" s="20">
        <v>65.13</v>
      </c>
      <c r="K19" s="20"/>
      <c r="L19" s="20">
        <v>0</v>
      </c>
      <c r="M19" s="20">
        <v>4.42</v>
      </c>
      <c r="N19" s="20">
        <v>1.6</v>
      </c>
      <c r="O19" s="18">
        <f>I19+K19+L19+N19</f>
        <v>1.6</v>
      </c>
      <c r="P19" s="105"/>
      <c r="Q19" s="25" t="s">
        <v>398</v>
      </c>
    </row>
    <row r="20" spans="1:17" s="2" customFormat="1" ht="15.75">
      <c r="A20" s="7"/>
      <c r="B20" s="8"/>
      <c r="C20" s="8"/>
      <c r="D20" s="9"/>
      <c r="E20" s="10"/>
      <c r="F20" s="9"/>
      <c r="G20" s="9"/>
      <c r="H20" s="9"/>
      <c r="I20" s="20"/>
      <c r="J20" s="20"/>
      <c r="K20" s="20"/>
      <c r="L20" s="20"/>
      <c r="M20" s="20"/>
      <c r="N20" s="20"/>
      <c r="O20" s="20"/>
      <c r="P20" s="20"/>
    </row>
    <row r="21" spans="1:17" s="2" customFormat="1" ht="15.75">
      <c r="A21" s="7">
        <v>87</v>
      </c>
      <c r="B21" s="7">
        <v>80</v>
      </c>
      <c r="C21" s="7" t="s">
        <v>17</v>
      </c>
      <c r="D21" s="11" t="s">
        <v>90</v>
      </c>
      <c r="E21" s="11" t="s">
        <v>159</v>
      </c>
      <c r="F21" s="11" t="s">
        <v>286</v>
      </c>
      <c r="G21" s="11" t="s">
        <v>287</v>
      </c>
      <c r="H21" s="11" t="s">
        <v>288</v>
      </c>
      <c r="I21" s="20">
        <v>0</v>
      </c>
      <c r="J21" s="20">
        <v>64.89</v>
      </c>
      <c r="K21" s="20"/>
      <c r="L21" s="20">
        <v>60</v>
      </c>
      <c r="M21" s="20">
        <v>4.47</v>
      </c>
      <c r="N21" s="20">
        <v>3.6</v>
      </c>
      <c r="O21" s="18">
        <f>I21+K21+L21+N21</f>
        <v>63.6</v>
      </c>
      <c r="P21" s="103">
        <f>O21+O23+O24</f>
        <v>68.399999999999991</v>
      </c>
    </row>
    <row r="22" spans="1:17" s="2" customFormat="1" ht="15.75">
      <c r="A22" s="7">
        <v>98</v>
      </c>
      <c r="B22" s="7">
        <v>80</v>
      </c>
      <c r="C22" s="7" t="s">
        <v>17</v>
      </c>
      <c r="D22" s="11" t="s">
        <v>90</v>
      </c>
      <c r="E22" s="11" t="s">
        <v>159</v>
      </c>
      <c r="F22" s="11" t="s">
        <v>316</v>
      </c>
      <c r="G22" s="11" t="s">
        <v>317</v>
      </c>
      <c r="H22" s="11" t="s">
        <v>318</v>
      </c>
      <c r="I22" s="20" t="s">
        <v>384</v>
      </c>
      <c r="J22" s="20"/>
      <c r="K22" s="20"/>
      <c r="L22" s="20"/>
      <c r="M22" s="20"/>
      <c r="N22" s="20"/>
      <c r="O22" s="18"/>
      <c r="P22" s="104"/>
    </row>
    <row r="23" spans="1:17" s="2" customFormat="1" ht="15.75">
      <c r="A23" s="7">
        <v>109</v>
      </c>
      <c r="B23" s="7">
        <v>80</v>
      </c>
      <c r="C23" s="7" t="s">
        <v>17</v>
      </c>
      <c r="D23" s="11" t="s">
        <v>90</v>
      </c>
      <c r="E23" s="11" t="s">
        <v>159</v>
      </c>
      <c r="F23" s="11" t="s">
        <v>316</v>
      </c>
      <c r="G23" s="11" t="s">
        <v>106</v>
      </c>
      <c r="H23" s="11" t="s">
        <v>342</v>
      </c>
      <c r="I23" s="20">
        <v>0</v>
      </c>
      <c r="J23" s="20">
        <v>62.36</v>
      </c>
      <c r="K23" s="20"/>
      <c r="L23" s="20">
        <v>0</v>
      </c>
      <c r="M23" s="20">
        <v>4.28</v>
      </c>
      <c r="N23" s="23">
        <v>4</v>
      </c>
      <c r="O23" s="18">
        <f>I23+K23+L23+N23</f>
        <v>4</v>
      </c>
      <c r="P23" s="104"/>
    </row>
    <row r="24" spans="1:17" s="2" customFormat="1" ht="15.75">
      <c r="A24" s="7">
        <v>120</v>
      </c>
      <c r="B24" s="7">
        <v>80</v>
      </c>
      <c r="C24" s="7" t="s">
        <v>17</v>
      </c>
      <c r="D24" s="11" t="s">
        <v>90</v>
      </c>
      <c r="E24" s="11" t="s">
        <v>159</v>
      </c>
      <c r="F24" s="11" t="s">
        <v>368</v>
      </c>
      <c r="G24" s="11" t="s">
        <v>369</v>
      </c>
      <c r="H24" s="11" t="s">
        <v>370</v>
      </c>
      <c r="I24" s="20">
        <v>0</v>
      </c>
      <c r="J24" s="20">
        <v>62.11</v>
      </c>
      <c r="K24" s="20"/>
      <c r="L24" s="20">
        <v>0</v>
      </c>
      <c r="M24" s="20">
        <v>4.3600000000000003</v>
      </c>
      <c r="N24" s="23">
        <v>0.8</v>
      </c>
      <c r="O24" s="18">
        <f>I24+K24+L24+N24</f>
        <v>0.8</v>
      </c>
      <c r="P24" s="105"/>
      <c r="Q24" s="108" t="s">
        <v>410</v>
      </c>
    </row>
    <row r="25" spans="1:17" s="2" customFormat="1" ht="15.75">
      <c r="A25" s="7"/>
      <c r="B25" s="7"/>
      <c r="C25" s="7"/>
      <c r="D25" s="11"/>
      <c r="E25" s="11"/>
      <c r="F25" s="11"/>
      <c r="G25" s="11"/>
      <c r="H25" s="11"/>
      <c r="I25" s="20"/>
      <c r="J25" s="20"/>
      <c r="K25" s="20"/>
      <c r="L25" s="20"/>
      <c r="M25" s="20"/>
      <c r="N25" s="20"/>
      <c r="O25" s="20"/>
      <c r="P25" s="20"/>
    </row>
    <row r="26" spans="1:17" s="2" customFormat="1" ht="15.75">
      <c r="A26" s="7">
        <v>82</v>
      </c>
      <c r="B26" s="7">
        <v>80</v>
      </c>
      <c r="C26" s="7" t="s">
        <v>17</v>
      </c>
      <c r="D26" s="11" t="s">
        <v>40</v>
      </c>
      <c r="E26" s="11" t="s">
        <v>266</v>
      </c>
      <c r="F26" s="11" t="s">
        <v>267</v>
      </c>
      <c r="G26" s="11" t="s">
        <v>268</v>
      </c>
      <c r="H26" s="11" t="s">
        <v>269</v>
      </c>
      <c r="I26" s="20">
        <v>8</v>
      </c>
      <c r="J26" s="20">
        <v>73.349999999999994</v>
      </c>
      <c r="K26" s="20">
        <v>2</v>
      </c>
      <c r="L26" s="20">
        <v>20</v>
      </c>
      <c r="M26" s="20">
        <v>4.47</v>
      </c>
      <c r="N26" s="20">
        <v>3.6</v>
      </c>
      <c r="O26" s="18">
        <f>I26+K26+L26+N26</f>
        <v>33.6</v>
      </c>
      <c r="P26" s="103">
        <f>SUM(O26:O29)-MAX(O26:O29)</f>
        <v>54.799999999999983</v>
      </c>
    </row>
    <row r="27" spans="1:17" s="2" customFormat="1" ht="15.75">
      <c r="A27" s="7">
        <v>93</v>
      </c>
      <c r="B27" s="7">
        <v>80</v>
      </c>
      <c r="C27" s="7" t="s">
        <v>17</v>
      </c>
      <c r="D27" s="11" t="s">
        <v>40</v>
      </c>
      <c r="E27" s="11" t="s">
        <v>266</v>
      </c>
      <c r="F27" s="11" t="s">
        <v>304</v>
      </c>
      <c r="G27" s="11" t="s">
        <v>305</v>
      </c>
      <c r="H27" s="11" t="s">
        <v>306</v>
      </c>
      <c r="I27" s="20">
        <v>4</v>
      </c>
      <c r="J27" s="20">
        <v>68.239999999999995</v>
      </c>
      <c r="K27" s="20"/>
      <c r="L27" s="20">
        <v>20</v>
      </c>
      <c r="M27" s="20">
        <v>5.43</v>
      </c>
      <c r="N27" s="20">
        <v>26</v>
      </c>
      <c r="O27" s="18">
        <f>I27+K27+L27+N27</f>
        <v>50</v>
      </c>
      <c r="P27" s="104"/>
    </row>
    <row r="28" spans="1:17" s="2" customFormat="1" ht="15.75">
      <c r="A28" s="7">
        <v>104</v>
      </c>
      <c r="B28" s="7">
        <v>80</v>
      </c>
      <c r="C28" s="7" t="s">
        <v>17</v>
      </c>
      <c r="D28" s="11" t="s">
        <v>40</v>
      </c>
      <c r="E28" s="11" t="s">
        <v>266</v>
      </c>
      <c r="F28" s="11" t="s">
        <v>294</v>
      </c>
      <c r="G28" s="11" t="s">
        <v>331</v>
      </c>
      <c r="H28" s="11" t="s">
        <v>332</v>
      </c>
      <c r="I28" s="20">
        <v>4</v>
      </c>
      <c r="J28" s="20">
        <v>73.61</v>
      </c>
      <c r="K28" s="20">
        <v>2</v>
      </c>
      <c r="L28" s="20">
        <v>0</v>
      </c>
      <c r="M28" s="20">
        <v>4.46</v>
      </c>
      <c r="N28" s="20">
        <v>3.6</v>
      </c>
      <c r="O28" s="18">
        <f>I28+K28+L28+N28</f>
        <v>9.6</v>
      </c>
      <c r="P28" s="104"/>
    </row>
    <row r="29" spans="1:17" s="2" customFormat="1" ht="15.75">
      <c r="A29" s="7">
        <v>115</v>
      </c>
      <c r="B29" s="7">
        <v>80</v>
      </c>
      <c r="C29" s="7" t="s">
        <v>17</v>
      </c>
      <c r="D29" s="11" t="s">
        <v>40</v>
      </c>
      <c r="E29" s="11" t="s">
        <v>266</v>
      </c>
      <c r="F29" s="11" t="s">
        <v>356</v>
      </c>
      <c r="G29" s="11" t="s">
        <v>357</v>
      </c>
      <c r="H29" s="11" t="s">
        <v>358</v>
      </c>
      <c r="I29" s="20">
        <v>4</v>
      </c>
      <c r="J29" s="20">
        <v>75.52</v>
      </c>
      <c r="K29" s="20">
        <v>4</v>
      </c>
      <c r="L29" s="20">
        <v>0</v>
      </c>
      <c r="M29" s="20">
        <v>4.46</v>
      </c>
      <c r="N29" s="20">
        <v>3.6</v>
      </c>
      <c r="O29" s="18">
        <f>I29+K29+L29+N29</f>
        <v>11.6</v>
      </c>
      <c r="P29" s="105"/>
      <c r="Q29" s="110" t="s">
        <v>400</v>
      </c>
    </row>
    <row r="30" spans="1:17" s="2" customFormat="1" ht="15.75">
      <c r="A30" s="7"/>
      <c r="B30" s="7"/>
      <c r="C30" s="7"/>
      <c r="D30" s="11"/>
      <c r="E30" s="11"/>
      <c r="F30" s="11"/>
      <c r="G30" s="11"/>
      <c r="H30" s="11"/>
      <c r="I30" s="20"/>
      <c r="J30" s="20"/>
      <c r="K30" s="20"/>
      <c r="L30" s="20"/>
      <c r="M30" s="20"/>
      <c r="N30" s="20"/>
      <c r="O30" s="20"/>
      <c r="P30" s="20"/>
    </row>
    <row r="31" spans="1:17" s="2" customFormat="1" ht="15.75">
      <c r="A31" s="7">
        <v>88</v>
      </c>
      <c r="B31" s="7">
        <v>80</v>
      </c>
      <c r="C31" s="7" t="s">
        <v>17</v>
      </c>
      <c r="D31" s="11" t="s">
        <v>59</v>
      </c>
      <c r="E31" s="11" t="s">
        <v>54</v>
      </c>
      <c r="F31" s="11" t="s">
        <v>246</v>
      </c>
      <c r="G31" s="11" t="s">
        <v>289</v>
      </c>
      <c r="H31" s="11" t="s">
        <v>290</v>
      </c>
      <c r="I31" s="20">
        <v>4</v>
      </c>
      <c r="J31" s="20">
        <v>62.86</v>
      </c>
      <c r="K31" s="20"/>
      <c r="L31" s="20">
        <v>0</v>
      </c>
      <c r="M31" s="20">
        <v>4.26</v>
      </c>
      <c r="N31" s="23">
        <v>6</v>
      </c>
      <c r="O31" s="18">
        <f>I31+K31+L31+N31</f>
        <v>10</v>
      </c>
      <c r="P31" s="103">
        <f>SUM(O31+O32+O34)</f>
        <v>159.6</v>
      </c>
    </row>
    <row r="32" spans="1:17" s="2" customFormat="1" ht="15.75">
      <c r="A32" s="7">
        <v>99</v>
      </c>
      <c r="B32" s="7">
        <v>80</v>
      </c>
      <c r="C32" s="7" t="s">
        <v>17</v>
      </c>
      <c r="D32" s="11" t="s">
        <v>59</v>
      </c>
      <c r="E32" s="11" t="s">
        <v>54</v>
      </c>
      <c r="F32" s="11" t="s">
        <v>319</v>
      </c>
      <c r="G32" s="11" t="s">
        <v>320</v>
      </c>
      <c r="H32" s="11" t="s">
        <v>321</v>
      </c>
      <c r="I32" s="20">
        <v>4</v>
      </c>
      <c r="J32" s="20">
        <v>58.36</v>
      </c>
      <c r="K32" s="20"/>
      <c r="L32" s="20">
        <v>60</v>
      </c>
      <c r="M32" s="20">
        <v>5.07</v>
      </c>
      <c r="N32" s="20">
        <v>11.6</v>
      </c>
      <c r="O32" s="18">
        <f>I32+K32+L32+N32</f>
        <v>75.599999999999994</v>
      </c>
      <c r="P32" s="104"/>
    </row>
    <row r="33" spans="1:17" s="2" customFormat="1" ht="15.75">
      <c r="A33" s="7">
        <v>110</v>
      </c>
      <c r="B33" s="7">
        <v>80</v>
      </c>
      <c r="C33" s="7" t="s">
        <v>17</v>
      </c>
      <c r="D33" s="11" t="s">
        <v>59</v>
      </c>
      <c r="E33" s="11" t="s">
        <v>54</v>
      </c>
      <c r="F33" s="11" t="s">
        <v>343</v>
      </c>
      <c r="G33" s="11" t="s">
        <v>344</v>
      </c>
      <c r="H33" s="11" t="s">
        <v>345</v>
      </c>
      <c r="I33" s="20">
        <v>0</v>
      </c>
      <c r="J33" s="20">
        <v>60.47</v>
      </c>
      <c r="K33" s="20"/>
      <c r="L33" s="20" t="s">
        <v>389</v>
      </c>
      <c r="M33" s="20" t="s">
        <v>389</v>
      </c>
      <c r="N33" s="20"/>
      <c r="O33" s="18" t="s">
        <v>389</v>
      </c>
      <c r="P33" s="104"/>
    </row>
    <row r="34" spans="1:17" s="2" customFormat="1" ht="15.75">
      <c r="A34" s="7">
        <v>121</v>
      </c>
      <c r="B34" s="7">
        <v>80</v>
      </c>
      <c r="C34" s="7" t="s">
        <v>17</v>
      </c>
      <c r="D34" s="11" t="s">
        <v>59</v>
      </c>
      <c r="E34" s="11" t="s">
        <v>54</v>
      </c>
      <c r="F34" s="11" t="s">
        <v>371</v>
      </c>
      <c r="G34" s="11" t="s">
        <v>372</v>
      </c>
      <c r="H34" s="11" t="s">
        <v>373</v>
      </c>
      <c r="I34" s="20">
        <v>16</v>
      </c>
      <c r="J34" s="20">
        <v>93.07</v>
      </c>
      <c r="K34" s="20">
        <v>22</v>
      </c>
      <c r="L34" s="20">
        <v>20</v>
      </c>
      <c r="M34" s="20">
        <v>5.18</v>
      </c>
      <c r="N34" s="20">
        <v>16</v>
      </c>
      <c r="O34" s="18">
        <f>I34+K34+L34+N34</f>
        <v>74</v>
      </c>
      <c r="P34" s="105"/>
      <c r="Q34" s="25"/>
    </row>
    <row r="35" spans="1:17" s="2" customFormat="1" ht="15.75">
      <c r="A35" s="7"/>
      <c r="B35" s="7"/>
      <c r="C35" s="7"/>
      <c r="D35" s="11"/>
      <c r="E35" s="11"/>
      <c r="F35" s="11"/>
      <c r="G35" s="11"/>
      <c r="H35" s="11"/>
      <c r="I35" s="20"/>
      <c r="J35" s="20"/>
      <c r="K35" s="20"/>
      <c r="L35" s="20"/>
      <c r="M35" s="20"/>
      <c r="N35" s="20"/>
      <c r="O35" s="20"/>
      <c r="P35" s="20"/>
    </row>
    <row r="36" spans="1:17" s="2" customFormat="1" ht="15.75">
      <c r="A36" s="7">
        <v>83</v>
      </c>
      <c r="B36" s="7">
        <v>80</v>
      </c>
      <c r="C36" s="7" t="s">
        <v>17</v>
      </c>
      <c r="D36" s="11" t="s">
        <v>18</v>
      </c>
      <c r="E36" s="11" t="s">
        <v>270</v>
      </c>
      <c r="F36" s="11" t="s">
        <v>271</v>
      </c>
      <c r="G36" s="11" t="s">
        <v>272</v>
      </c>
      <c r="H36" s="11" t="s">
        <v>273</v>
      </c>
      <c r="I36" s="20" t="s">
        <v>389</v>
      </c>
      <c r="J36" s="20"/>
      <c r="K36" s="20"/>
      <c r="L36" s="20"/>
      <c r="M36" s="20"/>
      <c r="N36" s="20"/>
      <c r="O36" s="18" t="s">
        <v>389</v>
      </c>
      <c r="P36" s="103" t="s">
        <v>389</v>
      </c>
    </row>
    <row r="37" spans="1:17" s="2" customFormat="1" ht="15.75">
      <c r="A37" s="7">
        <v>94</v>
      </c>
      <c r="B37" s="7">
        <v>80</v>
      </c>
      <c r="C37" s="7" t="s">
        <v>17</v>
      </c>
      <c r="D37" s="11" t="s">
        <v>18</v>
      </c>
      <c r="E37" s="11" t="s">
        <v>270</v>
      </c>
      <c r="F37" s="11" t="s">
        <v>307</v>
      </c>
      <c r="G37" s="11" t="s">
        <v>308</v>
      </c>
      <c r="H37" s="11" t="s">
        <v>309</v>
      </c>
      <c r="I37" s="20">
        <v>8</v>
      </c>
      <c r="J37" s="20">
        <v>73.22</v>
      </c>
      <c r="K37" s="20">
        <v>2</v>
      </c>
      <c r="L37" s="20">
        <v>0</v>
      </c>
      <c r="M37" s="20">
        <v>5.03</v>
      </c>
      <c r="N37" s="20">
        <v>10</v>
      </c>
      <c r="O37" s="18">
        <f>I37+K37+L37+N37</f>
        <v>20</v>
      </c>
      <c r="P37" s="104"/>
    </row>
    <row r="38" spans="1:17" s="2" customFormat="1" ht="15.75">
      <c r="A38" s="7">
        <v>105</v>
      </c>
      <c r="B38" s="7">
        <v>80</v>
      </c>
      <c r="C38" s="7" t="s">
        <v>17</v>
      </c>
      <c r="D38" s="11" t="s">
        <v>18</v>
      </c>
      <c r="E38" s="11" t="s">
        <v>270</v>
      </c>
      <c r="F38" s="11" t="s">
        <v>333</v>
      </c>
      <c r="G38" s="11" t="s">
        <v>334</v>
      </c>
      <c r="H38" s="11" t="s">
        <v>335</v>
      </c>
      <c r="I38" s="20">
        <v>0</v>
      </c>
      <c r="J38" s="20">
        <v>72.72</v>
      </c>
      <c r="K38" s="20">
        <v>1</v>
      </c>
      <c r="L38" s="20"/>
      <c r="M38" s="20" t="s">
        <v>389</v>
      </c>
      <c r="N38" s="20"/>
      <c r="O38" s="18">
        <f>I38+K38+L38+N38</f>
        <v>1</v>
      </c>
      <c r="P38" s="104"/>
    </row>
    <row r="39" spans="1:17" s="2" customFormat="1" ht="15.75">
      <c r="A39" s="7">
        <v>116</v>
      </c>
      <c r="B39" s="7">
        <v>80</v>
      </c>
      <c r="C39" s="7" t="s">
        <v>17</v>
      </c>
      <c r="D39" s="11" t="s">
        <v>18</v>
      </c>
      <c r="E39" s="11" t="s">
        <v>270</v>
      </c>
      <c r="F39" s="11" t="s">
        <v>164</v>
      </c>
      <c r="G39" s="11" t="s">
        <v>165</v>
      </c>
      <c r="H39" s="11" t="s">
        <v>359</v>
      </c>
      <c r="I39" s="20" t="s">
        <v>66</v>
      </c>
      <c r="J39" s="20"/>
      <c r="K39" s="20"/>
      <c r="L39" s="20"/>
      <c r="M39" s="20"/>
      <c r="N39" s="20"/>
      <c r="O39" s="18" t="s">
        <v>66</v>
      </c>
      <c r="P39" s="105"/>
      <c r="Q39" s="25" t="s">
        <v>389</v>
      </c>
    </row>
    <row r="40" spans="1:17" s="2" customFormat="1" ht="15.75">
      <c r="A40" s="7"/>
      <c r="B40" s="7"/>
      <c r="C40" s="7"/>
      <c r="D40" s="11"/>
      <c r="E40" s="11"/>
      <c r="F40" s="11"/>
      <c r="G40" s="11"/>
      <c r="H40" s="11"/>
      <c r="I40" s="20"/>
      <c r="J40" s="20"/>
      <c r="K40" s="20"/>
      <c r="L40" s="20"/>
      <c r="M40" s="20"/>
      <c r="N40" s="20"/>
      <c r="O40" s="20"/>
      <c r="P40" s="20"/>
    </row>
    <row r="41" spans="1:17" s="2" customFormat="1" ht="15.75">
      <c r="A41" s="7">
        <v>92</v>
      </c>
      <c r="B41" s="7">
        <v>80</v>
      </c>
      <c r="C41" s="7" t="s">
        <v>17</v>
      </c>
      <c r="D41" s="12" t="s">
        <v>86</v>
      </c>
      <c r="E41" s="12" t="s">
        <v>195</v>
      </c>
      <c r="F41" s="11" t="s">
        <v>301</v>
      </c>
      <c r="G41" s="11" t="s">
        <v>302</v>
      </c>
      <c r="H41" s="11" t="s">
        <v>303</v>
      </c>
      <c r="I41" s="20">
        <v>4</v>
      </c>
      <c r="J41" s="20">
        <v>67.97</v>
      </c>
      <c r="K41" s="20"/>
      <c r="L41" s="20">
        <v>0</v>
      </c>
      <c r="M41" s="20">
        <v>4.51</v>
      </c>
      <c r="N41" s="20">
        <v>5.2</v>
      </c>
      <c r="O41" s="18">
        <f>I41+K41+L41+N41</f>
        <v>9.1999999999999993</v>
      </c>
      <c r="P41" s="103">
        <f>SUM(O41:O44)-MAX(O41:O44)</f>
        <v>67.399999999999991</v>
      </c>
    </row>
    <row r="42" spans="1:17" s="2" customFormat="1" ht="15.75">
      <c r="A42" s="7">
        <v>103</v>
      </c>
      <c r="B42" s="7">
        <v>80</v>
      </c>
      <c r="C42" s="7" t="s">
        <v>17</v>
      </c>
      <c r="D42" s="12" t="s">
        <v>86</v>
      </c>
      <c r="E42" s="12" t="s">
        <v>195</v>
      </c>
      <c r="F42" s="11" t="s">
        <v>139</v>
      </c>
      <c r="G42" s="11" t="s">
        <v>329</v>
      </c>
      <c r="H42" s="11" t="s">
        <v>330</v>
      </c>
      <c r="I42" s="20">
        <v>0</v>
      </c>
      <c r="J42" s="20">
        <v>64.09</v>
      </c>
      <c r="K42" s="20"/>
      <c r="L42" s="20">
        <v>0</v>
      </c>
      <c r="M42" s="20">
        <v>4.01</v>
      </c>
      <c r="N42" s="23">
        <v>31</v>
      </c>
      <c r="O42" s="18">
        <f>I42+K42+L42+N42</f>
        <v>31</v>
      </c>
      <c r="P42" s="104"/>
    </row>
    <row r="43" spans="1:17" s="2" customFormat="1" ht="15.75">
      <c r="A43" s="7">
        <v>114</v>
      </c>
      <c r="B43" s="7">
        <v>80</v>
      </c>
      <c r="C43" s="7" t="s">
        <v>17</v>
      </c>
      <c r="D43" s="12" t="s">
        <v>86</v>
      </c>
      <c r="E43" s="12" t="s">
        <v>195</v>
      </c>
      <c r="F43" s="11" t="s">
        <v>353</v>
      </c>
      <c r="G43" s="11" t="s">
        <v>354</v>
      </c>
      <c r="H43" s="11" t="s">
        <v>355</v>
      </c>
      <c r="I43" s="20">
        <v>0</v>
      </c>
      <c r="J43" s="20">
        <v>64.16</v>
      </c>
      <c r="K43" s="20"/>
      <c r="L43" s="20">
        <v>60</v>
      </c>
      <c r="M43" s="20">
        <v>5.0599999999999996</v>
      </c>
      <c r="N43" s="20">
        <v>11.2</v>
      </c>
      <c r="O43" s="18">
        <f>I43+K43+L43+N43</f>
        <v>71.2</v>
      </c>
      <c r="P43" s="104"/>
    </row>
    <row r="44" spans="1:17" s="2" customFormat="1" ht="15.75">
      <c r="A44" s="7">
        <v>124</v>
      </c>
      <c r="B44" s="7">
        <v>80</v>
      </c>
      <c r="C44" s="7" t="s">
        <v>17</v>
      </c>
      <c r="D44" s="12" t="s">
        <v>86</v>
      </c>
      <c r="E44" s="12" t="s">
        <v>195</v>
      </c>
      <c r="F44" s="11" t="s">
        <v>377</v>
      </c>
      <c r="G44" s="11" t="s">
        <v>378</v>
      </c>
      <c r="H44" s="11" t="s">
        <v>379</v>
      </c>
      <c r="I44" s="20">
        <v>4</v>
      </c>
      <c r="J44" s="20">
        <v>61.65</v>
      </c>
      <c r="K44" s="20"/>
      <c r="L44" s="20">
        <v>20</v>
      </c>
      <c r="M44" s="20">
        <v>4.3</v>
      </c>
      <c r="N44" s="23">
        <v>3.2</v>
      </c>
      <c r="O44" s="18">
        <f>I44+K44+L44+N44</f>
        <v>27.2</v>
      </c>
      <c r="P44" s="105"/>
      <c r="Q44" s="108" t="s">
        <v>409</v>
      </c>
    </row>
    <row r="45" spans="1:17" s="2" customFormat="1" ht="15.75">
      <c r="A45" s="7"/>
      <c r="B45" s="7"/>
      <c r="C45" s="7"/>
      <c r="D45" s="12"/>
      <c r="E45" s="12"/>
      <c r="F45" s="11"/>
      <c r="G45" s="11"/>
      <c r="H45" s="11"/>
      <c r="I45" s="20"/>
      <c r="J45" s="20"/>
      <c r="K45" s="20"/>
      <c r="L45" s="20"/>
      <c r="M45" s="20"/>
      <c r="N45" s="20"/>
      <c r="O45" s="20"/>
      <c r="P45" s="20"/>
    </row>
    <row r="46" spans="1:17" s="2" customFormat="1" ht="15.75">
      <c r="A46" s="7">
        <v>86</v>
      </c>
      <c r="B46" s="7">
        <v>80</v>
      </c>
      <c r="C46" s="7" t="s">
        <v>48</v>
      </c>
      <c r="D46" s="11" t="s">
        <v>138</v>
      </c>
      <c r="E46" s="11" t="s">
        <v>282</v>
      </c>
      <c r="F46" s="11" t="s">
        <v>283</v>
      </c>
      <c r="G46" s="11" t="s">
        <v>284</v>
      </c>
      <c r="H46" s="11" t="s">
        <v>285</v>
      </c>
      <c r="I46" s="20">
        <v>0</v>
      </c>
      <c r="J46" s="20">
        <v>65.95</v>
      </c>
      <c r="K46" s="20"/>
      <c r="L46" s="20">
        <v>0</v>
      </c>
      <c r="M46" s="20">
        <v>4.4400000000000004</v>
      </c>
      <c r="N46" s="20">
        <v>2.4</v>
      </c>
      <c r="O46" s="18">
        <f>I46+K46+L46+N46</f>
        <v>2.4</v>
      </c>
      <c r="P46" s="103">
        <f>O49+O46+O47</f>
        <v>32.4</v>
      </c>
    </row>
    <row r="47" spans="1:17" s="2" customFormat="1" ht="15.75">
      <c r="A47" s="7">
        <v>97</v>
      </c>
      <c r="B47" s="7">
        <v>80</v>
      </c>
      <c r="C47" s="7" t="s">
        <v>48</v>
      </c>
      <c r="D47" s="11" t="s">
        <v>138</v>
      </c>
      <c r="E47" s="11" t="s">
        <v>282</v>
      </c>
      <c r="F47" s="11" t="s">
        <v>313</v>
      </c>
      <c r="G47" s="11" t="s">
        <v>314</v>
      </c>
      <c r="H47" s="11" t="s">
        <v>315</v>
      </c>
      <c r="I47" s="20">
        <v>0</v>
      </c>
      <c r="J47" s="20">
        <v>58.99</v>
      </c>
      <c r="K47" s="20"/>
      <c r="L47" s="20">
        <v>0</v>
      </c>
      <c r="M47" s="20">
        <v>4.42</v>
      </c>
      <c r="N47" s="20">
        <v>1.6</v>
      </c>
      <c r="O47" s="18">
        <f>I47+K47+L47+N47</f>
        <v>1.6</v>
      </c>
      <c r="P47" s="104"/>
    </row>
    <row r="48" spans="1:17" s="2" customFormat="1" ht="15.75">
      <c r="A48" s="7">
        <v>108</v>
      </c>
      <c r="B48" s="7">
        <v>80</v>
      </c>
      <c r="C48" s="7" t="s">
        <v>48</v>
      </c>
      <c r="D48" s="11" t="s">
        <v>138</v>
      </c>
      <c r="E48" s="11" t="s">
        <v>282</v>
      </c>
      <c r="F48" s="11" t="s">
        <v>339</v>
      </c>
      <c r="G48" s="11" t="s">
        <v>340</v>
      </c>
      <c r="H48" s="11" t="s">
        <v>341</v>
      </c>
      <c r="I48" s="20">
        <v>0</v>
      </c>
      <c r="J48" s="20">
        <v>67.900000000000006</v>
      </c>
      <c r="K48" s="20"/>
      <c r="L48" s="20" t="s">
        <v>402</v>
      </c>
      <c r="M48" s="20"/>
      <c r="N48" s="20"/>
      <c r="O48" s="18" t="s">
        <v>402</v>
      </c>
      <c r="P48" s="104"/>
    </row>
    <row r="49" spans="1:17" s="2" customFormat="1" ht="15.75">
      <c r="A49" s="7">
        <v>119</v>
      </c>
      <c r="B49" s="7">
        <v>80</v>
      </c>
      <c r="C49" s="7" t="s">
        <v>48</v>
      </c>
      <c r="D49" s="11" t="s">
        <v>138</v>
      </c>
      <c r="E49" s="11" t="s">
        <v>282</v>
      </c>
      <c r="F49" s="11" t="s">
        <v>365</v>
      </c>
      <c r="G49" s="11" t="s">
        <v>366</v>
      </c>
      <c r="H49" s="11" t="s">
        <v>367</v>
      </c>
      <c r="I49" s="20">
        <v>0</v>
      </c>
      <c r="J49" s="20">
        <v>63.26</v>
      </c>
      <c r="K49" s="20"/>
      <c r="L49" s="20">
        <v>0</v>
      </c>
      <c r="M49" s="20">
        <v>5.49</v>
      </c>
      <c r="N49" s="20">
        <v>28.4</v>
      </c>
      <c r="O49" s="18">
        <f>I49+K49+L49+N49</f>
        <v>28.4</v>
      </c>
      <c r="P49" s="105"/>
      <c r="Q49" s="25" t="s">
        <v>399</v>
      </c>
    </row>
    <row r="50" spans="1:17" s="2" customFormat="1" ht="15.75">
      <c r="A50" s="7"/>
      <c r="B50" s="7"/>
      <c r="C50" s="7"/>
      <c r="D50" s="11"/>
      <c r="E50" s="11"/>
      <c r="F50" s="11"/>
      <c r="G50" s="11"/>
      <c r="H50" s="11"/>
      <c r="I50" s="20"/>
      <c r="J50" s="20"/>
      <c r="K50" s="20"/>
      <c r="L50" s="20"/>
      <c r="M50" s="20"/>
      <c r="N50" s="20"/>
      <c r="O50" s="20"/>
      <c r="P50" s="20"/>
    </row>
    <row r="51" spans="1:17" s="2" customFormat="1" ht="15.75">
      <c r="A51" s="7">
        <v>84</v>
      </c>
      <c r="B51" s="8">
        <v>80</v>
      </c>
      <c r="C51" s="8" t="s">
        <v>48</v>
      </c>
      <c r="D51" s="11" t="s">
        <v>23</v>
      </c>
      <c r="E51" s="11" t="s">
        <v>274</v>
      </c>
      <c r="F51" s="13" t="s">
        <v>275</v>
      </c>
      <c r="G51" s="13" t="s">
        <v>276</v>
      </c>
      <c r="H51" s="13" t="s">
        <v>277</v>
      </c>
      <c r="I51" s="20">
        <v>0</v>
      </c>
      <c r="J51" s="20">
        <v>68.45</v>
      </c>
      <c r="K51" s="20"/>
      <c r="L51" s="20">
        <v>20</v>
      </c>
      <c r="M51" s="20">
        <v>5.52</v>
      </c>
      <c r="N51" s="20">
        <v>29.6</v>
      </c>
      <c r="O51" s="18">
        <f>I51+K51+L51+N51</f>
        <v>49.6</v>
      </c>
      <c r="P51" s="103">
        <f>O53+O52+O54</f>
        <v>33.199999999999996</v>
      </c>
    </row>
    <row r="52" spans="1:17" s="2" customFormat="1" ht="15.75">
      <c r="A52" s="7">
        <v>95</v>
      </c>
      <c r="B52" s="8">
        <v>80</v>
      </c>
      <c r="C52" s="8" t="s">
        <v>48</v>
      </c>
      <c r="D52" s="11" t="s">
        <v>23</v>
      </c>
      <c r="E52" s="11" t="s">
        <v>274</v>
      </c>
      <c r="F52" s="13" t="s">
        <v>310</v>
      </c>
      <c r="G52" s="13" t="s">
        <v>20</v>
      </c>
      <c r="H52" s="13" t="s">
        <v>311</v>
      </c>
      <c r="I52" s="20">
        <v>8</v>
      </c>
      <c r="J52" s="20">
        <v>69.8</v>
      </c>
      <c r="K52" s="20"/>
      <c r="L52" s="20">
        <v>0</v>
      </c>
      <c r="M52" s="20">
        <v>4.41</v>
      </c>
      <c r="N52" s="20">
        <v>1.2</v>
      </c>
      <c r="O52" s="18">
        <v>1.2</v>
      </c>
      <c r="P52" s="104"/>
    </row>
    <row r="53" spans="1:17" s="2" customFormat="1" ht="15.75">
      <c r="A53" s="7">
        <v>106</v>
      </c>
      <c r="B53" s="8">
        <v>80</v>
      </c>
      <c r="C53" s="8" t="s">
        <v>48</v>
      </c>
      <c r="D53" s="11" t="s">
        <v>23</v>
      </c>
      <c r="E53" s="11" t="s">
        <v>274</v>
      </c>
      <c r="F53" s="13" t="s">
        <v>102</v>
      </c>
      <c r="G53" s="13" t="s">
        <v>153</v>
      </c>
      <c r="H53" s="13" t="s">
        <v>336</v>
      </c>
      <c r="I53" s="20">
        <v>8</v>
      </c>
      <c r="J53" s="20">
        <v>62.21</v>
      </c>
      <c r="K53" s="20"/>
      <c r="L53" s="20">
        <v>0</v>
      </c>
      <c r="M53" s="20">
        <v>5.09</v>
      </c>
      <c r="N53" s="20">
        <v>12.4</v>
      </c>
      <c r="O53" s="18">
        <v>20.399999999999999</v>
      </c>
      <c r="P53" s="104"/>
    </row>
    <row r="54" spans="1:17" s="2" customFormat="1" ht="15.75">
      <c r="A54" s="7">
        <v>117</v>
      </c>
      <c r="B54" s="8">
        <v>80</v>
      </c>
      <c r="C54" s="8" t="s">
        <v>48</v>
      </c>
      <c r="D54" s="11" t="s">
        <v>23</v>
      </c>
      <c r="E54" s="11" t="s">
        <v>274</v>
      </c>
      <c r="F54" s="13" t="s">
        <v>360</v>
      </c>
      <c r="G54" s="13" t="s">
        <v>361</v>
      </c>
      <c r="H54" s="13" t="s">
        <v>362</v>
      </c>
      <c r="I54" s="20">
        <v>4</v>
      </c>
      <c r="J54" s="20">
        <v>70.569999999999993</v>
      </c>
      <c r="K54" s="20"/>
      <c r="L54" s="20">
        <v>0</v>
      </c>
      <c r="M54" s="20">
        <v>4.57</v>
      </c>
      <c r="N54" s="20">
        <v>7.6</v>
      </c>
      <c r="O54" s="18">
        <v>11.6</v>
      </c>
      <c r="P54" s="105"/>
      <c r="Q54" s="108" t="s">
        <v>416</v>
      </c>
    </row>
    <row r="55" spans="1:17" s="2" customFormat="1" ht="15.75">
      <c r="A55" s="7"/>
      <c r="B55" s="8"/>
      <c r="C55" s="8"/>
      <c r="D55" s="11"/>
      <c r="E55" s="11"/>
      <c r="F55" s="13"/>
      <c r="G55" s="13"/>
      <c r="H55" s="13"/>
      <c r="I55" s="20"/>
      <c r="J55" s="20"/>
      <c r="K55" s="20"/>
      <c r="L55" s="20"/>
      <c r="M55" s="20"/>
      <c r="N55" s="20"/>
      <c r="O55" s="20"/>
      <c r="P55" s="20"/>
    </row>
    <row r="56" spans="1:17" s="2" customFormat="1" ht="15.75">
      <c r="A56" s="7">
        <v>89</v>
      </c>
      <c r="B56" s="8">
        <v>80</v>
      </c>
      <c r="C56" s="8" t="s">
        <v>48</v>
      </c>
      <c r="D56" s="11" t="s">
        <v>23</v>
      </c>
      <c r="E56" s="11" t="s">
        <v>291</v>
      </c>
      <c r="F56" s="13" t="s">
        <v>102</v>
      </c>
      <c r="G56" s="13" t="s">
        <v>153</v>
      </c>
      <c r="H56" s="13" t="s">
        <v>292</v>
      </c>
      <c r="I56" s="20" t="s">
        <v>389</v>
      </c>
      <c r="J56" s="20"/>
      <c r="K56" s="20"/>
      <c r="L56" s="20"/>
      <c r="M56" s="20"/>
      <c r="N56" s="20"/>
      <c r="O56" s="18" t="s">
        <v>389</v>
      </c>
      <c r="P56" s="103"/>
    </row>
    <row r="57" spans="1:17" s="2" customFormat="1" ht="15.75">
      <c r="A57" s="7">
        <v>100</v>
      </c>
      <c r="B57" s="8">
        <v>80</v>
      </c>
      <c r="C57" s="8" t="s">
        <v>48</v>
      </c>
      <c r="D57" s="11" t="s">
        <v>23</v>
      </c>
      <c r="E57" s="11" t="s">
        <v>291</v>
      </c>
      <c r="F57" s="13" t="s">
        <v>75</v>
      </c>
      <c r="G57" s="13" t="s">
        <v>322</v>
      </c>
      <c r="H57" s="13" t="s">
        <v>323</v>
      </c>
      <c r="I57" s="20">
        <v>0</v>
      </c>
      <c r="J57" s="20">
        <v>66.47</v>
      </c>
      <c r="K57" s="20"/>
      <c r="L57" s="20">
        <v>0</v>
      </c>
      <c r="M57" s="20">
        <v>4.3899999999999997</v>
      </c>
      <c r="N57" s="20">
        <v>0.4</v>
      </c>
      <c r="O57" s="18">
        <f>I57+K57+L57+N57</f>
        <v>0.4</v>
      </c>
      <c r="P57" s="104"/>
    </row>
    <row r="58" spans="1:17" s="2" customFormat="1" ht="15.75">
      <c r="A58" s="7">
        <v>111</v>
      </c>
      <c r="B58" s="8">
        <v>80</v>
      </c>
      <c r="C58" s="8" t="s">
        <v>48</v>
      </c>
      <c r="D58" s="11" t="s">
        <v>23</v>
      </c>
      <c r="E58" s="11" t="s">
        <v>291</v>
      </c>
      <c r="F58" s="13" t="s">
        <v>275</v>
      </c>
      <c r="G58" s="13" t="s">
        <v>276</v>
      </c>
      <c r="H58" s="13" t="s">
        <v>346</v>
      </c>
      <c r="I58" s="20">
        <v>0</v>
      </c>
      <c r="J58" s="20">
        <v>67.239999999999995</v>
      </c>
      <c r="K58" s="20"/>
      <c r="L58" s="20">
        <v>0</v>
      </c>
      <c r="M58" s="20">
        <v>5.07</v>
      </c>
      <c r="N58" s="20">
        <v>11.6</v>
      </c>
      <c r="O58" s="18">
        <f>I58+K58+L58+N58</f>
        <v>11.6</v>
      </c>
      <c r="P58" s="105"/>
      <c r="Q58" s="2" t="s">
        <v>389</v>
      </c>
    </row>
    <row r="59" spans="1:17" s="2" customFormat="1" ht="15.75">
      <c r="A59" s="14"/>
      <c r="B59" s="15"/>
      <c r="C59" s="15"/>
      <c r="D59" s="16"/>
      <c r="E59" s="16"/>
      <c r="F59" s="17"/>
      <c r="G59" s="17"/>
      <c r="H59" s="17"/>
    </row>
    <row r="60" spans="1:17">
      <c r="I60" s="24"/>
      <c r="J60" s="2" t="s">
        <v>393</v>
      </c>
    </row>
    <row r="61" spans="1:17">
      <c r="N61" s="106"/>
    </row>
    <row r="62" spans="1:17">
      <c r="N62" s="106"/>
    </row>
    <row r="63" spans="1:17">
      <c r="N63" s="106"/>
    </row>
    <row r="64" spans="1:17">
      <c r="N64" s="106"/>
    </row>
    <row r="65" spans="14:14">
      <c r="N65" s="106"/>
    </row>
    <row r="66" spans="14:14">
      <c r="N66" s="106"/>
    </row>
    <row r="67" spans="14:14">
      <c r="N67" s="106"/>
    </row>
    <row r="68" spans="14:14">
      <c r="N68" s="106"/>
    </row>
    <row r="69" spans="14:14">
      <c r="N69" s="107"/>
    </row>
    <row r="70" spans="14:14">
      <c r="N70" s="106" t="s">
        <v>414</v>
      </c>
    </row>
    <row r="71" spans="14:14">
      <c r="N71" s="106" t="s">
        <v>415</v>
      </c>
    </row>
  </sheetData>
  <sortState ref="A6:P48">
    <sortCondition ref="D6:D48"/>
    <sortCondition ref="E6:E48"/>
  </sortState>
  <mergeCells count="12">
    <mergeCell ref="A1:P3"/>
    <mergeCell ref="P6:P9"/>
    <mergeCell ref="P11:P14"/>
    <mergeCell ref="P16:P19"/>
    <mergeCell ref="P21:P24"/>
    <mergeCell ref="P51:P54"/>
    <mergeCell ref="P56:P58"/>
    <mergeCell ref="P26:P29"/>
    <mergeCell ref="P31:P34"/>
    <mergeCell ref="P36:P39"/>
    <mergeCell ref="P41:P44"/>
    <mergeCell ref="P46:P49"/>
  </mergeCells>
  <pageMargins left="0.69930555555555596" right="0.69930555555555596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opLeftCell="A2" workbookViewId="0">
      <selection activeCell="P17" sqref="A6:P17"/>
    </sheetView>
  </sheetViews>
  <sheetFormatPr defaultColWidth="9" defaultRowHeight="15"/>
  <cols>
    <col min="1" max="1" width="9" style="54"/>
    <col min="2" max="3" width="9" style="54" hidden="1" customWidth="1"/>
    <col min="4" max="4" width="24.85546875" style="54" customWidth="1"/>
    <col min="5" max="5" width="16.7109375" style="54" hidden="1" customWidth="1"/>
    <col min="6" max="6" width="12.28515625" style="54" customWidth="1"/>
    <col min="7" max="7" width="14.5703125" style="54" customWidth="1"/>
    <col min="8" max="8" width="21.42578125" style="54" customWidth="1"/>
    <col min="9" max="14" width="8.7109375" style="46" customWidth="1"/>
    <col min="15" max="15" width="9" style="46"/>
    <col min="16" max="16" width="10.5703125" style="54" customWidth="1"/>
    <col min="17" max="16384" width="9" style="54"/>
  </cols>
  <sheetData>
    <row r="1" spans="1:19">
      <c r="A1" s="95" t="s">
        <v>380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1:19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9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1:19" s="53" customFormat="1" ht="31.5">
      <c r="A4" s="55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29" t="s">
        <v>381</v>
      </c>
    </row>
    <row r="5" spans="1:19" s="53" customFormat="1" ht="15.75">
      <c r="A5" s="55" t="s">
        <v>14</v>
      </c>
      <c r="B5" s="6" t="s">
        <v>15</v>
      </c>
      <c r="C5" s="6"/>
      <c r="D5" s="6"/>
      <c r="E5" s="6" t="s">
        <v>16</v>
      </c>
      <c r="F5" s="6"/>
      <c r="G5" s="6"/>
      <c r="H5" s="6"/>
      <c r="I5" s="18"/>
      <c r="J5" s="18"/>
      <c r="K5" s="18"/>
      <c r="L5" s="18"/>
      <c r="M5" s="18"/>
      <c r="N5" s="18"/>
      <c r="O5" s="18">
        <f t="shared" ref="O5:O14" si="0">I5+K5+L5+N5</f>
        <v>0</v>
      </c>
      <c r="P5" s="29"/>
      <c r="R5" s="63"/>
      <c r="S5" s="53" t="s">
        <v>382</v>
      </c>
    </row>
    <row r="6" spans="1:19" s="53" customFormat="1" ht="31.5">
      <c r="A6" s="56">
        <v>6</v>
      </c>
      <c r="B6" s="56">
        <v>100</v>
      </c>
      <c r="C6" s="56" t="s">
        <v>17</v>
      </c>
      <c r="D6" s="57" t="s">
        <v>40</v>
      </c>
      <c r="E6" s="57" t="s">
        <v>24</v>
      </c>
      <c r="F6" s="57" t="s">
        <v>41</v>
      </c>
      <c r="G6" s="57" t="s">
        <v>42</v>
      </c>
      <c r="H6" s="57" t="s">
        <v>43</v>
      </c>
      <c r="I6" s="18">
        <v>0</v>
      </c>
      <c r="J6" s="18">
        <v>68.78</v>
      </c>
      <c r="K6" s="18"/>
      <c r="L6" s="62">
        <v>0</v>
      </c>
      <c r="M6" s="18">
        <v>4.41</v>
      </c>
      <c r="N6" s="48">
        <v>0.4</v>
      </c>
      <c r="O6" s="18">
        <f t="shared" si="0"/>
        <v>0.4</v>
      </c>
      <c r="P6" s="30">
        <f>RANK(O6,$O$6:$O$17,1)</f>
        <v>1</v>
      </c>
    </row>
    <row r="7" spans="1:19" s="53" customFormat="1" ht="31.5">
      <c r="A7" s="56">
        <v>8</v>
      </c>
      <c r="B7" s="56">
        <v>100</v>
      </c>
      <c r="C7" s="56" t="s">
        <v>48</v>
      </c>
      <c r="D7" s="57" t="s">
        <v>40</v>
      </c>
      <c r="E7" s="57" t="s">
        <v>24</v>
      </c>
      <c r="F7" s="57" t="s">
        <v>49</v>
      </c>
      <c r="G7" s="57" t="s">
        <v>50</v>
      </c>
      <c r="H7" s="57" t="s">
        <v>51</v>
      </c>
      <c r="I7" s="18">
        <v>0</v>
      </c>
      <c r="J7" s="18">
        <v>66.400000000000006</v>
      </c>
      <c r="K7" s="18"/>
      <c r="L7" s="18">
        <v>0</v>
      </c>
      <c r="M7" s="18">
        <v>4.3499999999999996</v>
      </c>
      <c r="N7" s="50">
        <v>2</v>
      </c>
      <c r="O7" s="18">
        <f t="shared" si="0"/>
        <v>2</v>
      </c>
      <c r="P7" s="30">
        <f>RANK(O7,$O$6:$O$17,1)</f>
        <v>2</v>
      </c>
      <c r="R7" s="64"/>
      <c r="S7" s="53" t="s">
        <v>383</v>
      </c>
    </row>
    <row r="8" spans="1:19" s="53" customFormat="1" ht="15.75">
      <c r="A8" s="56">
        <v>10</v>
      </c>
      <c r="B8" s="56">
        <v>100</v>
      </c>
      <c r="C8" s="56" t="s">
        <v>17</v>
      </c>
      <c r="D8" s="57" t="s">
        <v>18</v>
      </c>
      <c r="E8" s="57" t="s">
        <v>19</v>
      </c>
      <c r="F8" s="57" t="s">
        <v>56</v>
      </c>
      <c r="G8" s="57" t="s">
        <v>57</v>
      </c>
      <c r="H8" s="57" t="s">
        <v>58</v>
      </c>
      <c r="I8" s="18">
        <v>0</v>
      </c>
      <c r="J8" s="18">
        <v>67.069999999999993</v>
      </c>
      <c r="K8" s="18"/>
      <c r="L8" s="18">
        <v>0</v>
      </c>
      <c r="M8" s="18">
        <v>4.45</v>
      </c>
      <c r="N8" s="48">
        <v>2</v>
      </c>
      <c r="O8" s="18">
        <f t="shared" si="0"/>
        <v>2</v>
      </c>
      <c r="P8" s="30">
        <v>3</v>
      </c>
    </row>
    <row r="9" spans="1:19" s="53" customFormat="1" ht="15.75">
      <c r="A9" s="56">
        <v>4</v>
      </c>
      <c r="B9" s="56">
        <v>100</v>
      </c>
      <c r="C9" s="56" t="s">
        <v>17</v>
      </c>
      <c r="D9" s="58" t="s">
        <v>33</v>
      </c>
      <c r="E9" s="58" t="s">
        <v>24</v>
      </c>
      <c r="F9" s="58" t="s">
        <v>34</v>
      </c>
      <c r="G9" s="58" t="s">
        <v>35</v>
      </c>
      <c r="H9" s="58" t="s">
        <v>36</v>
      </c>
      <c r="I9" s="18">
        <v>0</v>
      </c>
      <c r="J9" s="18">
        <v>60.12</v>
      </c>
      <c r="K9" s="18"/>
      <c r="L9" s="49">
        <v>0</v>
      </c>
      <c r="M9" s="18">
        <v>4.33</v>
      </c>
      <c r="N9" s="50">
        <v>2.8</v>
      </c>
      <c r="O9" s="18">
        <f t="shared" si="0"/>
        <v>2.8</v>
      </c>
      <c r="P9" s="30">
        <f t="shared" ref="P9:P14" si="1">RANK(O9,$O$6:$O$17,1)</f>
        <v>4</v>
      </c>
    </row>
    <row r="10" spans="1:19" s="53" customFormat="1" ht="33" customHeight="1">
      <c r="A10" s="56">
        <v>5</v>
      </c>
      <c r="B10" s="59">
        <v>100</v>
      </c>
      <c r="C10" s="59" t="s">
        <v>17</v>
      </c>
      <c r="D10" s="57" t="s">
        <v>18</v>
      </c>
      <c r="E10" s="57" t="s">
        <v>19</v>
      </c>
      <c r="F10" s="57" t="s">
        <v>37</v>
      </c>
      <c r="G10" s="57" t="s">
        <v>38</v>
      </c>
      <c r="H10" s="57" t="s">
        <v>39</v>
      </c>
      <c r="I10" s="18">
        <v>0</v>
      </c>
      <c r="J10" s="18">
        <v>62.6</v>
      </c>
      <c r="K10" s="18"/>
      <c r="L10" s="49">
        <v>0</v>
      </c>
      <c r="M10" s="18">
        <v>4.32</v>
      </c>
      <c r="N10" s="50">
        <v>3.2</v>
      </c>
      <c r="O10" s="18">
        <f t="shared" si="0"/>
        <v>3.2</v>
      </c>
      <c r="P10" s="30">
        <f t="shared" si="1"/>
        <v>5</v>
      </c>
    </row>
    <row r="11" spans="1:19" s="53" customFormat="1" ht="15.75">
      <c r="A11" s="56">
        <v>1</v>
      </c>
      <c r="B11" s="56">
        <v>100</v>
      </c>
      <c r="C11" s="56" t="s">
        <v>17</v>
      </c>
      <c r="D11" s="57" t="s">
        <v>18</v>
      </c>
      <c r="E11" s="57" t="s">
        <v>19</v>
      </c>
      <c r="F11" s="57" t="s">
        <v>20</v>
      </c>
      <c r="G11" s="57" t="s">
        <v>21</v>
      </c>
      <c r="H11" s="57" t="s">
        <v>22</v>
      </c>
      <c r="I11" s="18">
        <v>8</v>
      </c>
      <c r="J11" s="18">
        <v>61</v>
      </c>
      <c r="K11" s="18"/>
      <c r="L11" s="49">
        <v>0</v>
      </c>
      <c r="M11" s="49">
        <v>4.42</v>
      </c>
      <c r="N11" s="48">
        <v>0.8</v>
      </c>
      <c r="O11" s="18">
        <f t="shared" si="0"/>
        <v>8.8000000000000007</v>
      </c>
      <c r="P11" s="30">
        <f t="shared" si="1"/>
        <v>6</v>
      </c>
    </row>
    <row r="12" spans="1:19" s="53" customFormat="1" ht="33" customHeight="1">
      <c r="A12" s="56">
        <v>9</v>
      </c>
      <c r="B12" s="56">
        <v>100</v>
      </c>
      <c r="C12" s="56" t="s">
        <v>17</v>
      </c>
      <c r="D12" s="57" t="s">
        <v>52</v>
      </c>
      <c r="E12" s="57" t="s">
        <v>24</v>
      </c>
      <c r="F12" s="57" t="s">
        <v>53</v>
      </c>
      <c r="G12" s="57" t="s">
        <v>54</v>
      </c>
      <c r="H12" s="57" t="s">
        <v>55</v>
      </c>
      <c r="I12" s="18">
        <v>4</v>
      </c>
      <c r="J12" s="18">
        <v>64.42</v>
      </c>
      <c r="K12" s="18"/>
      <c r="L12" s="18">
        <v>0</v>
      </c>
      <c r="M12" s="18">
        <v>5.15</v>
      </c>
      <c r="N12" s="48">
        <v>14</v>
      </c>
      <c r="O12" s="18">
        <f t="shared" si="0"/>
        <v>18</v>
      </c>
      <c r="P12" s="30">
        <f t="shared" si="1"/>
        <v>7</v>
      </c>
    </row>
    <row r="13" spans="1:19" s="53" customFormat="1" ht="31.5">
      <c r="A13" s="56">
        <v>11</v>
      </c>
      <c r="B13" s="56">
        <v>100</v>
      </c>
      <c r="C13" s="56" t="s">
        <v>17</v>
      </c>
      <c r="D13" s="57" t="s">
        <v>59</v>
      </c>
      <c r="E13" s="57" t="s">
        <v>24</v>
      </c>
      <c r="F13" s="57" t="s">
        <v>60</v>
      </c>
      <c r="G13" s="57" t="s">
        <v>61</v>
      </c>
      <c r="H13" s="57" t="s">
        <v>62</v>
      </c>
      <c r="I13" s="18">
        <v>0</v>
      </c>
      <c r="J13" s="18">
        <v>74.05</v>
      </c>
      <c r="K13" s="18">
        <v>3</v>
      </c>
      <c r="L13" s="18">
        <v>0</v>
      </c>
      <c r="M13" s="18">
        <v>5.25</v>
      </c>
      <c r="N13" s="48">
        <v>18</v>
      </c>
      <c r="O13" s="18">
        <f t="shared" si="0"/>
        <v>21</v>
      </c>
      <c r="P13" s="30">
        <f t="shared" si="1"/>
        <v>8</v>
      </c>
    </row>
    <row r="14" spans="1:19" s="53" customFormat="1" ht="31.5">
      <c r="A14" s="56">
        <v>12</v>
      </c>
      <c r="B14" s="60">
        <v>100</v>
      </c>
      <c r="C14" s="56" t="s">
        <v>17</v>
      </c>
      <c r="D14" s="57" t="s">
        <v>52</v>
      </c>
      <c r="E14" s="57" t="s">
        <v>24</v>
      </c>
      <c r="F14" s="57" t="s">
        <v>63</v>
      </c>
      <c r="G14" s="57" t="s">
        <v>64</v>
      </c>
      <c r="H14" s="57" t="s">
        <v>65</v>
      </c>
      <c r="I14" s="18">
        <v>0</v>
      </c>
      <c r="J14" s="18">
        <v>67.3</v>
      </c>
      <c r="K14" s="18"/>
      <c r="L14" s="18">
        <v>40</v>
      </c>
      <c r="M14" s="18">
        <v>5.26</v>
      </c>
      <c r="N14" s="48">
        <v>18.399999999999999</v>
      </c>
      <c r="O14" s="18">
        <f t="shared" si="0"/>
        <v>58.4</v>
      </c>
      <c r="P14" s="30">
        <f t="shared" si="1"/>
        <v>9</v>
      </c>
    </row>
    <row r="15" spans="1:19" s="53" customFormat="1" ht="20.100000000000001" customHeight="1">
      <c r="A15" s="56">
        <v>2</v>
      </c>
      <c r="B15" s="56">
        <v>100</v>
      </c>
      <c r="C15" s="56" t="s">
        <v>17</v>
      </c>
      <c r="D15" s="57" t="s">
        <v>23</v>
      </c>
      <c r="E15" s="57" t="s">
        <v>24</v>
      </c>
      <c r="F15" s="61" t="s">
        <v>25</v>
      </c>
      <c r="G15" s="61" t="s">
        <v>26</v>
      </c>
      <c r="H15" s="61" t="s">
        <v>27</v>
      </c>
      <c r="I15" s="18" t="s">
        <v>384</v>
      </c>
      <c r="J15" s="18"/>
      <c r="K15" s="18"/>
      <c r="L15" s="62"/>
      <c r="M15" s="18"/>
      <c r="N15" s="18"/>
      <c r="O15" s="18" t="s">
        <v>384</v>
      </c>
      <c r="P15" s="30"/>
    </row>
    <row r="16" spans="1:19" s="53" customFormat="1" ht="15.75">
      <c r="A16" s="56">
        <v>7</v>
      </c>
      <c r="B16" s="56">
        <v>100</v>
      </c>
      <c r="C16" s="56" t="s">
        <v>17</v>
      </c>
      <c r="D16" s="57" t="s">
        <v>44</v>
      </c>
      <c r="E16" s="57" t="s">
        <v>24</v>
      </c>
      <c r="F16" s="57" t="s">
        <v>45</v>
      </c>
      <c r="G16" s="57" t="s">
        <v>46</v>
      </c>
      <c r="H16" s="57" t="s">
        <v>47</v>
      </c>
      <c r="I16" s="18" t="s">
        <v>384</v>
      </c>
      <c r="J16" s="18"/>
      <c r="K16" s="18"/>
      <c r="L16" s="18"/>
      <c r="M16" s="18"/>
      <c r="N16" s="18"/>
      <c r="O16" s="18" t="s">
        <v>384</v>
      </c>
      <c r="P16" s="30"/>
    </row>
    <row r="17" spans="1:16" s="53" customFormat="1" ht="15.75">
      <c r="A17" s="56">
        <v>13</v>
      </c>
      <c r="B17" s="56">
        <v>100</v>
      </c>
      <c r="C17" s="56" t="s">
        <v>17</v>
      </c>
      <c r="D17" s="57" t="s">
        <v>29</v>
      </c>
      <c r="E17" s="57" t="s">
        <v>24</v>
      </c>
      <c r="F17" s="57" t="s">
        <v>66</v>
      </c>
      <c r="G17" s="57" t="s">
        <v>15</v>
      </c>
      <c r="H17" s="57" t="s">
        <v>15</v>
      </c>
      <c r="I17" s="18" t="s">
        <v>384</v>
      </c>
      <c r="J17" s="18"/>
      <c r="K17" s="18"/>
      <c r="L17" s="18"/>
      <c r="M17" s="18"/>
      <c r="N17" s="18"/>
      <c r="O17" s="18" t="s">
        <v>384</v>
      </c>
      <c r="P17" s="30"/>
    </row>
  </sheetData>
  <sortState ref="A6:P17">
    <sortCondition ref="P6:P17"/>
  </sortState>
  <mergeCells count="1">
    <mergeCell ref="A1:P3"/>
  </mergeCells>
  <pageMargins left="1" right="1" top="1" bottom="1" header="0.5" footer="0.5"/>
  <pageSetup paperSize="8" scale="6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tabSelected="1" workbookViewId="0">
      <selection activeCell="M17" sqref="M17"/>
    </sheetView>
  </sheetViews>
  <sheetFormatPr defaultColWidth="9" defaultRowHeight="15"/>
  <cols>
    <col min="2" max="3" width="9" hidden="1" customWidth="1"/>
    <col min="4" max="4" width="17.28515625" customWidth="1"/>
    <col min="5" max="5" width="12.7109375" customWidth="1"/>
    <col min="6" max="6" width="12.28515625" customWidth="1"/>
    <col min="7" max="7" width="10.85546875" customWidth="1"/>
    <col min="8" max="8" width="19.42578125" customWidth="1"/>
    <col min="9" max="14" width="8.7109375" style="46" customWidth="1"/>
    <col min="15" max="15" width="9" style="46"/>
    <col min="16" max="16" width="10.5703125" customWidth="1"/>
  </cols>
  <sheetData>
    <row r="1" spans="1:17">
      <c r="A1" s="96" t="s">
        <v>385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7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7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7" s="37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386</v>
      </c>
      <c r="Q4" s="1"/>
    </row>
    <row r="5" spans="1:17" s="37" customFormat="1" ht="15.75">
      <c r="A5" s="4" t="s">
        <v>14</v>
      </c>
      <c r="B5" s="6" t="s">
        <v>15</v>
      </c>
      <c r="C5" s="5"/>
      <c r="D5" s="5"/>
      <c r="E5" s="5" t="s">
        <v>16</v>
      </c>
      <c r="F5" s="5"/>
      <c r="G5" s="5"/>
      <c r="H5" s="5"/>
      <c r="I5" s="18"/>
      <c r="J5" s="18"/>
      <c r="K5" s="18"/>
      <c r="L5" s="18"/>
      <c r="M5" s="18"/>
      <c r="N5" s="18"/>
      <c r="O5" s="18">
        <f>I5+K5+L5+N5</f>
        <v>0</v>
      </c>
      <c r="P5" s="19"/>
      <c r="Q5" s="1"/>
    </row>
    <row r="6" spans="1:17" s="37" customFormat="1" ht="15.75">
      <c r="A6" s="7">
        <v>1</v>
      </c>
      <c r="B6" s="7">
        <v>100</v>
      </c>
      <c r="C6" s="7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8">
        <v>8</v>
      </c>
      <c r="J6" s="18">
        <v>61</v>
      </c>
      <c r="K6" s="18"/>
      <c r="L6" s="49">
        <v>0</v>
      </c>
      <c r="M6" s="49">
        <v>4.42</v>
      </c>
      <c r="N6" s="48">
        <v>0.8</v>
      </c>
      <c r="O6" s="18">
        <f>I6+K6+L6+N6</f>
        <v>8.8000000000000007</v>
      </c>
      <c r="P6" s="103">
        <f>O6+O7+O8</f>
        <v>14</v>
      </c>
      <c r="Q6" s="2"/>
    </row>
    <row r="7" spans="1:17" s="37" customFormat="1" ht="15.75">
      <c r="A7" s="7">
        <v>5</v>
      </c>
      <c r="B7" s="32">
        <v>100</v>
      </c>
      <c r="C7" s="32" t="s">
        <v>17</v>
      </c>
      <c r="D7" s="11" t="s">
        <v>18</v>
      </c>
      <c r="E7" s="11" t="s">
        <v>19</v>
      </c>
      <c r="F7" s="11" t="s">
        <v>37</v>
      </c>
      <c r="G7" s="11" t="s">
        <v>38</v>
      </c>
      <c r="H7" s="11" t="s">
        <v>39</v>
      </c>
      <c r="I7" s="18">
        <v>0</v>
      </c>
      <c r="J7" s="18">
        <v>62.6</v>
      </c>
      <c r="K7" s="18"/>
      <c r="L7" s="49">
        <v>0</v>
      </c>
      <c r="M7" s="18">
        <v>4.32</v>
      </c>
      <c r="N7" s="50">
        <v>3.2</v>
      </c>
      <c r="O7" s="18">
        <f>I7+K7+L7+N7</f>
        <v>3.2</v>
      </c>
      <c r="P7" s="104"/>
      <c r="Q7" s="2"/>
    </row>
    <row r="8" spans="1:17" s="37" customFormat="1" ht="15.75">
      <c r="A8" s="7">
        <v>10</v>
      </c>
      <c r="B8" s="7">
        <v>100</v>
      </c>
      <c r="C8" s="7" t="s">
        <v>17</v>
      </c>
      <c r="D8" s="11" t="s">
        <v>18</v>
      </c>
      <c r="E8" s="11" t="s">
        <v>19</v>
      </c>
      <c r="F8" s="11" t="s">
        <v>56</v>
      </c>
      <c r="G8" s="11" t="s">
        <v>57</v>
      </c>
      <c r="H8" s="11" t="s">
        <v>58</v>
      </c>
      <c r="I8" s="18">
        <v>0</v>
      </c>
      <c r="J8" s="18">
        <v>67.069999999999993</v>
      </c>
      <c r="K8" s="18"/>
      <c r="L8" s="18">
        <v>0</v>
      </c>
      <c r="M8" s="18">
        <v>4.45</v>
      </c>
      <c r="N8" s="48">
        <v>2</v>
      </c>
      <c r="O8" s="111">
        <f>I8+K8+L8+N8</f>
        <v>2</v>
      </c>
      <c r="P8" s="105"/>
      <c r="Q8" s="22" t="s">
        <v>387</v>
      </c>
    </row>
    <row r="9" spans="1:17">
      <c r="O9" s="112"/>
      <c r="P9" s="113"/>
      <c r="Q9" s="114"/>
    </row>
  </sheetData>
  <mergeCells count="2">
    <mergeCell ref="A1:P3"/>
    <mergeCell ref="P6:P8"/>
  </mergeCells>
  <pageMargins left="0.69930555555555596" right="0.69930555555555596" top="0.75" bottom="0.75" header="0.3" footer="0.3"/>
  <pageSetup paperSize="8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M10" sqref="A6:M10"/>
    </sheetView>
  </sheetViews>
  <sheetFormatPr defaultColWidth="9" defaultRowHeight="15"/>
  <cols>
    <col min="2" max="2" width="35.140625" customWidth="1"/>
    <col min="3" max="3" width="12.28515625" customWidth="1"/>
    <col min="4" max="4" width="17.7109375" customWidth="1"/>
    <col min="5" max="5" width="30.85546875" customWidth="1"/>
    <col min="6" max="11" width="8.7109375" style="46" customWidth="1"/>
    <col min="12" max="12" width="9" style="46"/>
    <col min="13" max="13" width="10.5703125" customWidth="1"/>
  </cols>
  <sheetData>
    <row r="1" spans="1:13">
      <c r="A1" s="97" t="s">
        <v>388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3" s="37" customFormat="1" ht="31.5">
      <c r="A4" s="4"/>
      <c r="B4" s="5" t="s">
        <v>2</v>
      </c>
      <c r="C4" s="5" t="s">
        <v>4</v>
      </c>
      <c r="D4" s="5" t="s">
        <v>5</v>
      </c>
      <c r="E4" s="5" t="s">
        <v>6</v>
      </c>
      <c r="F4" s="18" t="s">
        <v>7</v>
      </c>
      <c r="G4" s="18" t="s">
        <v>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29" t="s">
        <v>381</v>
      </c>
    </row>
    <row r="5" spans="1:13" s="37" customFormat="1" ht="15.75">
      <c r="A5" s="4" t="s">
        <v>14</v>
      </c>
      <c r="B5" s="5"/>
      <c r="C5" s="5"/>
      <c r="D5" s="5"/>
      <c r="E5" s="5"/>
      <c r="F5" s="18"/>
      <c r="G5" s="18"/>
      <c r="H5" s="18"/>
      <c r="I5" s="18"/>
      <c r="J5" s="18"/>
      <c r="K5" s="18"/>
      <c r="L5" s="18">
        <f>F5+H5+I5+K5</f>
        <v>0</v>
      </c>
      <c r="M5" s="29"/>
    </row>
    <row r="6" spans="1:13" s="37" customFormat="1" ht="15.75">
      <c r="A6" s="7">
        <v>3</v>
      </c>
      <c r="B6" s="11" t="s">
        <v>29</v>
      </c>
      <c r="C6" s="11" t="s">
        <v>30</v>
      </c>
      <c r="D6" s="11" t="s">
        <v>31</v>
      </c>
      <c r="E6" s="11" t="s">
        <v>32</v>
      </c>
      <c r="F6" s="18">
        <v>0</v>
      </c>
      <c r="G6" s="18">
        <v>61.16</v>
      </c>
      <c r="H6" s="18"/>
      <c r="I6" s="18">
        <v>0</v>
      </c>
      <c r="J6" s="49">
        <v>4.3899999999999997</v>
      </c>
      <c r="K6" s="50">
        <v>0.4</v>
      </c>
      <c r="L6" s="18">
        <f>F6+H6+I6+K6</f>
        <v>0.4</v>
      </c>
      <c r="M6" s="30">
        <f>RANK(L6,$L$6:$L$10,1)</f>
        <v>1</v>
      </c>
    </row>
    <row r="7" spans="1:13" s="37" customFormat="1" ht="15.75">
      <c r="A7" s="47">
        <v>16</v>
      </c>
      <c r="B7" s="9" t="s">
        <v>67</v>
      </c>
      <c r="C7" s="9" t="s">
        <v>75</v>
      </c>
      <c r="D7" s="9" t="s">
        <v>76</v>
      </c>
      <c r="E7" s="9" t="s">
        <v>77</v>
      </c>
      <c r="F7" s="18">
        <v>4</v>
      </c>
      <c r="G7" s="18">
        <v>62.31</v>
      </c>
      <c r="H7" s="18"/>
      <c r="I7" s="18">
        <v>0</v>
      </c>
      <c r="J7" s="18">
        <v>4.57</v>
      </c>
      <c r="K7" s="48">
        <v>6.8</v>
      </c>
      <c r="L7" s="18">
        <f>F7+H7+I7+K7</f>
        <v>10.8</v>
      </c>
      <c r="M7" s="30">
        <f>RANK(L7,$L$6:$L$10,1)</f>
        <v>2</v>
      </c>
    </row>
    <row r="8" spans="1:13" s="37" customFormat="1" ht="15.75">
      <c r="A8" s="47">
        <v>17</v>
      </c>
      <c r="B8" s="9" t="s">
        <v>78</v>
      </c>
      <c r="C8" s="9" t="s">
        <v>79</v>
      </c>
      <c r="D8" s="9" t="s">
        <v>80</v>
      </c>
      <c r="E8" s="9" t="s">
        <v>81</v>
      </c>
      <c r="F8" s="18">
        <v>0</v>
      </c>
      <c r="G8" s="18">
        <v>64.61</v>
      </c>
      <c r="H8" s="18"/>
      <c r="I8" s="18">
        <v>0</v>
      </c>
      <c r="J8" s="18">
        <v>5.23</v>
      </c>
      <c r="K8" s="48">
        <v>17.2</v>
      </c>
      <c r="L8" s="18">
        <f>F8+H8+I8+K8</f>
        <v>17.2</v>
      </c>
      <c r="M8" s="30">
        <f>RANK(L8,$L$6:$L$10,1)</f>
        <v>3</v>
      </c>
    </row>
    <row r="9" spans="1:13" s="37" customFormat="1" ht="15.75">
      <c r="A9" s="47">
        <v>15</v>
      </c>
      <c r="B9" s="9" t="s">
        <v>67</v>
      </c>
      <c r="C9" s="9" t="s">
        <v>72</v>
      </c>
      <c r="D9" s="9" t="s">
        <v>73</v>
      </c>
      <c r="E9" s="9" t="s">
        <v>74</v>
      </c>
      <c r="F9" s="18">
        <v>0</v>
      </c>
      <c r="G9" s="18">
        <v>58.87</v>
      </c>
      <c r="H9" s="18"/>
      <c r="I9" s="18">
        <v>40</v>
      </c>
      <c r="J9" s="18">
        <v>4.57</v>
      </c>
      <c r="K9" s="48">
        <v>6.8</v>
      </c>
      <c r="L9" s="18">
        <f>F9+H9+I9+K9</f>
        <v>46.8</v>
      </c>
      <c r="M9" s="30">
        <f>RANK(L9,$L$6:$L$10,1)</f>
        <v>4</v>
      </c>
    </row>
    <row r="10" spans="1:13" s="37" customFormat="1" ht="15.75">
      <c r="A10" s="7">
        <v>14</v>
      </c>
      <c r="B10" s="9" t="s">
        <v>67</v>
      </c>
      <c r="C10" s="9" t="s">
        <v>69</v>
      </c>
      <c r="D10" s="9" t="s">
        <v>70</v>
      </c>
      <c r="E10" s="9" t="s">
        <v>71</v>
      </c>
      <c r="F10" s="18">
        <v>4</v>
      </c>
      <c r="G10" s="18">
        <v>60.51</v>
      </c>
      <c r="H10" s="18"/>
      <c r="I10" s="18"/>
      <c r="J10" s="18" t="s">
        <v>389</v>
      </c>
      <c r="K10" s="18"/>
      <c r="L10" s="18" t="s">
        <v>389</v>
      </c>
      <c r="M10" s="30"/>
    </row>
    <row r="14" spans="1:13">
      <c r="L14" s="51"/>
      <c r="M14" t="s">
        <v>383</v>
      </c>
    </row>
    <row r="16" spans="1:13">
      <c r="L16" s="52"/>
      <c r="M16" t="s">
        <v>382</v>
      </c>
    </row>
  </sheetData>
  <sortState ref="A6:M10">
    <sortCondition ref="M6:M10"/>
  </sortState>
  <mergeCells count="1">
    <mergeCell ref="A1:M3"/>
  </mergeCells>
  <pageMargins left="0.69930555555555596" right="0.69930555555555596" top="0.75" bottom="0.75" header="0.3" footer="0.3"/>
  <pageSetup paperSize="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zoomScale="85" zoomScaleNormal="85" workbookViewId="0">
      <selection activeCell="Q25" sqref="Q25"/>
    </sheetView>
  </sheetViews>
  <sheetFormatPr defaultColWidth="9" defaultRowHeight="15"/>
  <cols>
    <col min="2" max="3" width="9" hidden="1" customWidth="1"/>
    <col min="4" max="4" width="34.28515625" customWidth="1"/>
    <col min="5" max="5" width="11.42578125" customWidth="1"/>
    <col min="6" max="6" width="12.28515625" customWidth="1"/>
    <col min="7" max="7" width="17.7109375" customWidth="1"/>
    <col min="8" max="8" width="30.85546875" customWidth="1"/>
    <col min="9" max="14" width="8.7109375" style="46" customWidth="1"/>
    <col min="15" max="15" width="9" style="46"/>
    <col min="16" max="16" width="10.5703125" customWidth="1"/>
  </cols>
  <sheetData>
    <row r="1" spans="1:17">
      <c r="A1" s="96" t="s">
        <v>390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7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7" ht="50.1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7" s="37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386</v>
      </c>
      <c r="Q4" s="1"/>
    </row>
    <row r="5" spans="1:17" s="37" customFormat="1" ht="15.75">
      <c r="A5" s="4" t="s">
        <v>14</v>
      </c>
      <c r="B5" s="6" t="s">
        <v>15</v>
      </c>
      <c r="C5" s="5"/>
      <c r="D5" s="5"/>
      <c r="E5" s="5" t="s">
        <v>16</v>
      </c>
      <c r="F5" s="5"/>
      <c r="G5" s="5"/>
      <c r="H5" s="5"/>
      <c r="I5" s="18"/>
      <c r="J5" s="18"/>
      <c r="K5" s="18"/>
      <c r="L5" s="18"/>
      <c r="M5" s="18"/>
      <c r="N5" s="18"/>
      <c r="O5" s="18">
        <f>I5+K5+L5+N5</f>
        <v>0</v>
      </c>
      <c r="P5" s="19"/>
      <c r="Q5" s="1"/>
    </row>
    <row r="6" spans="1:17" s="37" customFormat="1" ht="15.75">
      <c r="A6" s="7">
        <v>14</v>
      </c>
      <c r="B6" s="8">
        <v>100</v>
      </c>
      <c r="C6" s="8" t="s">
        <v>28</v>
      </c>
      <c r="D6" s="9" t="s">
        <v>67</v>
      </c>
      <c r="E6" s="10" t="s">
        <v>68</v>
      </c>
      <c r="F6" s="9" t="s">
        <v>69</v>
      </c>
      <c r="G6" s="9" t="s">
        <v>70</v>
      </c>
      <c r="H6" s="9" t="s">
        <v>71</v>
      </c>
      <c r="I6" s="18">
        <v>4</v>
      </c>
      <c r="J6" s="18">
        <v>60.51</v>
      </c>
      <c r="K6" s="18"/>
      <c r="L6" s="18"/>
      <c r="M6" s="18" t="s">
        <v>389</v>
      </c>
      <c r="N6" s="18"/>
      <c r="O6" s="18" t="s">
        <v>389</v>
      </c>
      <c r="P6" s="21">
        <f>SUM(O7+O8+O9)</f>
        <v>74.8</v>
      </c>
      <c r="Q6" s="2"/>
    </row>
    <row r="7" spans="1:17" s="37" customFormat="1" ht="15.75">
      <c r="A7" s="47">
        <v>15</v>
      </c>
      <c r="B7" s="8">
        <v>100</v>
      </c>
      <c r="C7" s="8" t="s">
        <v>28</v>
      </c>
      <c r="D7" s="9" t="s">
        <v>67</v>
      </c>
      <c r="E7" s="10" t="s">
        <v>68</v>
      </c>
      <c r="F7" s="9" t="s">
        <v>72</v>
      </c>
      <c r="G7" s="9" t="s">
        <v>73</v>
      </c>
      <c r="H7" s="9" t="s">
        <v>74</v>
      </c>
      <c r="I7" s="18">
        <v>0</v>
      </c>
      <c r="J7" s="18">
        <v>58.87</v>
      </c>
      <c r="K7" s="18"/>
      <c r="L7" s="18">
        <v>40</v>
      </c>
      <c r="M7" s="18">
        <v>4.57</v>
      </c>
      <c r="N7" s="48">
        <v>6.8</v>
      </c>
      <c r="O7" s="18">
        <f>I7+K7+L7+N7</f>
        <v>46.8</v>
      </c>
      <c r="P7" s="20"/>
      <c r="Q7" s="2"/>
    </row>
    <row r="8" spans="1:17" s="37" customFormat="1" ht="15.75">
      <c r="A8" s="47">
        <v>16</v>
      </c>
      <c r="B8" s="8">
        <v>100</v>
      </c>
      <c r="C8" s="8" t="s">
        <v>28</v>
      </c>
      <c r="D8" s="9" t="s">
        <v>67</v>
      </c>
      <c r="E8" s="10" t="s">
        <v>68</v>
      </c>
      <c r="F8" s="9" t="s">
        <v>75</v>
      </c>
      <c r="G8" s="9" t="s">
        <v>76</v>
      </c>
      <c r="H8" s="9" t="s">
        <v>77</v>
      </c>
      <c r="I8" s="18">
        <v>4</v>
      </c>
      <c r="J8" s="18">
        <v>62.31</v>
      </c>
      <c r="K8" s="18"/>
      <c r="L8" s="18">
        <v>0</v>
      </c>
      <c r="M8" s="18">
        <v>4.57</v>
      </c>
      <c r="N8" s="48">
        <v>6.8</v>
      </c>
      <c r="O8" s="18">
        <f>I8+K8+L8+N8</f>
        <v>10.8</v>
      </c>
      <c r="P8" s="20"/>
      <c r="Q8" s="2"/>
    </row>
    <row r="9" spans="1:17" s="37" customFormat="1" ht="15.75">
      <c r="A9" s="47">
        <v>17</v>
      </c>
      <c r="B9" s="8">
        <v>100</v>
      </c>
      <c r="C9" s="8" t="s">
        <v>28</v>
      </c>
      <c r="D9" s="9" t="s">
        <v>78</v>
      </c>
      <c r="E9" s="10" t="s">
        <v>68</v>
      </c>
      <c r="F9" s="9" t="s">
        <v>79</v>
      </c>
      <c r="G9" s="9" t="s">
        <v>80</v>
      </c>
      <c r="H9" s="9" t="s">
        <v>81</v>
      </c>
      <c r="I9" s="18">
        <v>0</v>
      </c>
      <c r="J9" s="18">
        <v>64.61</v>
      </c>
      <c r="K9" s="18"/>
      <c r="L9" s="18">
        <v>0</v>
      </c>
      <c r="M9" s="18">
        <v>5.23</v>
      </c>
      <c r="N9" s="48">
        <v>17.2</v>
      </c>
      <c r="O9" s="18">
        <f>I9+K9+L9+N9</f>
        <v>17.2</v>
      </c>
      <c r="P9" s="30"/>
      <c r="Q9" s="30">
        <v>1</v>
      </c>
    </row>
  </sheetData>
  <mergeCells count="1">
    <mergeCell ref="A1:P3"/>
  </mergeCells>
  <pageMargins left="0.69930555555555596" right="0.69930555555555596" top="0.75" bottom="0.75" header="0.3" footer="0.3"/>
  <pageSetup paperSize="8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Q17" sqref="A6:Q17"/>
    </sheetView>
  </sheetViews>
  <sheetFormatPr defaultColWidth="9" defaultRowHeight="15"/>
  <cols>
    <col min="2" max="3" width="9" hidden="1" customWidth="1"/>
    <col min="4" max="4" width="24.140625" customWidth="1"/>
    <col min="5" max="5" width="16.7109375" hidden="1" customWidth="1"/>
    <col min="6" max="6" width="12.28515625" customWidth="1"/>
    <col min="7" max="7" width="17.7109375" customWidth="1"/>
    <col min="8" max="8" width="30.85546875" customWidth="1"/>
    <col min="9" max="14" width="8.7109375" style="2" customWidth="1"/>
    <col min="15" max="15" width="9" style="2"/>
    <col min="16" max="16" width="10.5703125" customWidth="1"/>
  </cols>
  <sheetData>
    <row r="1" spans="1:16">
      <c r="A1" s="97" t="s">
        <v>391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6" s="37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3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29" t="s">
        <v>381</v>
      </c>
    </row>
    <row r="5" spans="1:16" s="37" customFormat="1" ht="15.75">
      <c r="A5" s="4" t="s">
        <v>14</v>
      </c>
      <c r="B5" s="6" t="s">
        <v>15</v>
      </c>
      <c r="C5" s="5"/>
      <c r="D5" s="5"/>
      <c r="E5" s="5" t="s">
        <v>16</v>
      </c>
      <c r="F5" s="5"/>
      <c r="G5" s="5"/>
      <c r="H5" s="38"/>
      <c r="I5" s="18"/>
      <c r="J5" s="18"/>
      <c r="K5" s="18"/>
      <c r="L5" s="18"/>
      <c r="M5" s="18"/>
      <c r="N5" s="18"/>
      <c r="O5" s="18">
        <f t="shared" ref="O5:O14" si="0">I5+K5+L5+N5</f>
        <v>0</v>
      </c>
      <c r="P5" s="29"/>
    </row>
    <row r="6" spans="1:16" ht="15.75">
      <c r="A6" s="7">
        <v>27</v>
      </c>
      <c r="B6" s="7">
        <v>90</v>
      </c>
      <c r="C6" s="7" t="s">
        <v>28</v>
      </c>
      <c r="D6" s="11" t="s">
        <v>44</v>
      </c>
      <c r="E6" s="11" t="s">
        <v>101</v>
      </c>
      <c r="F6" s="11" t="s">
        <v>109</v>
      </c>
      <c r="G6" s="11" t="s">
        <v>110</v>
      </c>
      <c r="H6" s="39" t="s">
        <v>111</v>
      </c>
      <c r="I6" s="20">
        <v>0</v>
      </c>
      <c r="J6" s="20">
        <v>64.45</v>
      </c>
      <c r="K6" s="20"/>
      <c r="L6" s="20">
        <v>0</v>
      </c>
      <c r="M6" s="20">
        <v>5.04</v>
      </c>
      <c r="N6" s="20">
        <v>3.6</v>
      </c>
      <c r="O6" s="18">
        <f t="shared" si="0"/>
        <v>3.6</v>
      </c>
      <c r="P6" s="30">
        <f>RANK(O6,$O$6:$O$17,1)</f>
        <v>1</v>
      </c>
    </row>
    <row r="7" spans="1:16" ht="15.75">
      <c r="A7" s="7">
        <v>21</v>
      </c>
      <c r="B7" s="7">
        <v>90</v>
      </c>
      <c r="C7" s="7" t="s">
        <v>28</v>
      </c>
      <c r="D7" s="11" t="s">
        <v>29</v>
      </c>
      <c r="E7" s="11" t="s">
        <v>24</v>
      </c>
      <c r="F7" s="11" t="s">
        <v>30</v>
      </c>
      <c r="G7" s="11" t="s">
        <v>31</v>
      </c>
      <c r="H7" s="39" t="s">
        <v>94</v>
      </c>
      <c r="I7" s="20">
        <v>0</v>
      </c>
      <c r="J7" s="20">
        <v>64</v>
      </c>
      <c r="K7" s="20"/>
      <c r="L7" s="20">
        <v>0</v>
      </c>
      <c r="M7" s="20">
        <v>4.43</v>
      </c>
      <c r="N7" s="23">
        <v>4.8</v>
      </c>
      <c r="O7" s="18">
        <f t="shared" si="0"/>
        <v>4.8</v>
      </c>
      <c r="P7" s="30">
        <f>RANK(O7,$O$6:$O$17,1)</f>
        <v>2</v>
      </c>
    </row>
    <row r="8" spans="1:16" ht="15.75">
      <c r="A8" s="7">
        <v>26</v>
      </c>
      <c r="B8" s="7">
        <v>90</v>
      </c>
      <c r="C8" s="7" t="s">
        <v>28</v>
      </c>
      <c r="D8" s="11" t="s">
        <v>44</v>
      </c>
      <c r="E8" s="11" t="s">
        <v>101</v>
      </c>
      <c r="F8" s="11" t="s">
        <v>91</v>
      </c>
      <c r="G8" s="11" t="s">
        <v>103</v>
      </c>
      <c r="H8" s="39" t="s">
        <v>108</v>
      </c>
      <c r="I8" s="20">
        <v>0</v>
      </c>
      <c r="J8" s="20">
        <v>64.989999999999995</v>
      </c>
      <c r="K8" s="20"/>
      <c r="L8" s="20">
        <v>0</v>
      </c>
      <c r="M8" s="20">
        <v>4.3600000000000003</v>
      </c>
      <c r="N8" s="23">
        <v>10</v>
      </c>
      <c r="O8" s="18">
        <f t="shared" si="0"/>
        <v>10</v>
      </c>
      <c r="P8" s="30">
        <f>RANK(O8,$O$6:$O$17,1)</f>
        <v>3</v>
      </c>
    </row>
    <row r="9" spans="1:16" ht="15.75">
      <c r="A9" s="7">
        <v>24</v>
      </c>
      <c r="B9" s="7">
        <v>90</v>
      </c>
      <c r="C9" s="7" t="s">
        <v>28</v>
      </c>
      <c r="D9" s="11" t="s">
        <v>44</v>
      </c>
      <c r="E9" s="11" t="s">
        <v>101</v>
      </c>
      <c r="F9" s="11" t="s">
        <v>102</v>
      </c>
      <c r="G9" s="11" t="s">
        <v>103</v>
      </c>
      <c r="H9" s="39" t="s">
        <v>104</v>
      </c>
      <c r="I9" s="20">
        <v>0</v>
      </c>
      <c r="J9" s="20">
        <v>65.06</v>
      </c>
      <c r="K9" s="20"/>
      <c r="L9" s="20">
        <v>0</v>
      </c>
      <c r="M9" s="20">
        <v>4.3600000000000003</v>
      </c>
      <c r="N9" s="23">
        <v>10</v>
      </c>
      <c r="O9" s="18">
        <f t="shared" si="0"/>
        <v>10</v>
      </c>
      <c r="P9" s="30">
        <v>4</v>
      </c>
    </row>
    <row r="10" spans="1:16" ht="15.75">
      <c r="A10" s="7">
        <v>22</v>
      </c>
      <c r="B10" s="7">
        <v>90</v>
      </c>
      <c r="C10" s="7" t="s">
        <v>28</v>
      </c>
      <c r="D10" s="11" t="s">
        <v>44</v>
      </c>
      <c r="E10" s="11" t="s">
        <v>24</v>
      </c>
      <c r="F10" s="11" t="s">
        <v>95</v>
      </c>
      <c r="G10" s="11" t="s">
        <v>96</v>
      </c>
      <c r="H10" s="39" t="s">
        <v>97</v>
      </c>
      <c r="I10" s="20">
        <v>0</v>
      </c>
      <c r="J10" s="20">
        <v>66.89</v>
      </c>
      <c r="K10" s="20"/>
      <c r="L10" s="20">
        <v>0</v>
      </c>
      <c r="M10" s="20">
        <v>4.34</v>
      </c>
      <c r="N10" s="23">
        <v>12</v>
      </c>
      <c r="O10" s="18">
        <f t="shared" si="0"/>
        <v>12</v>
      </c>
      <c r="P10" s="30">
        <f>RANK(O10,$O$6:$O$17,1)</f>
        <v>5</v>
      </c>
    </row>
    <row r="11" spans="1:16" ht="15.75">
      <c r="A11" s="7">
        <v>23</v>
      </c>
      <c r="B11" s="7">
        <v>90</v>
      </c>
      <c r="C11" s="7" t="s">
        <v>28</v>
      </c>
      <c r="D11" s="11" t="s">
        <v>82</v>
      </c>
      <c r="E11" s="11" t="s">
        <v>24</v>
      </c>
      <c r="F11" s="11" t="s">
        <v>98</v>
      </c>
      <c r="G11" s="11" t="s">
        <v>99</v>
      </c>
      <c r="H11" s="39" t="s">
        <v>100</v>
      </c>
      <c r="I11" s="20">
        <v>12</v>
      </c>
      <c r="J11" s="20">
        <v>70.010000000000005</v>
      </c>
      <c r="K11" s="20"/>
      <c r="L11" s="20">
        <v>0</v>
      </c>
      <c r="M11" s="20">
        <v>4.5599999999999996</v>
      </c>
      <c r="N11" s="45">
        <v>0.4</v>
      </c>
      <c r="O11" s="18">
        <f t="shared" si="0"/>
        <v>12.4</v>
      </c>
      <c r="P11" s="30">
        <f>RANK(O11,$O$6:$O$17,1)</f>
        <v>6</v>
      </c>
    </row>
    <row r="12" spans="1:16" ht="15.75">
      <c r="A12" s="7">
        <v>28</v>
      </c>
      <c r="B12" s="7">
        <v>90</v>
      </c>
      <c r="C12" s="7" t="s">
        <v>28</v>
      </c>
      <c r="D12" s="11" t="s">
        <v>59</v>
      </c>
      <c r="E12" s="11" t="s">
        <v>112</v>
      </c>
      <c r="F12" s="11" t="s">
        <v>113</v>
      </c>
      <c r="G12" s="11" t="s">
        <v>106</v>
      </c>
      <c r="H12" s="39" t="s">
        <v>114</v>
      </c>
      <c r="I12" s="20">
        <v>4</v>
      </c>
      <c r="J12" s="20">
        <v>62.69</v>
      </c>
      <c r="K12" s="20"/>
      <c r="L12" s="20">
        <v>0</v>
      </c>
      <c r="M12" s="20">
        <v>4.28</v>
      </c>
      <c r="N12" s="23">
        <v>18</v>
      </c>
      <c r="O12" s="18">
        <f t="shared" si="0"/>
        <v>22</v>
      </c>
      <c r="P12" s="30">
        <f>RANK(O12,$O$6:$O$17,1)</f>
        <v>7</v>
      </c>
    </row>
    <row r="13" spans="1:16" ht="15.75">
      <c r="A13" s="7">
        <v>25</v>
      </c>
      <c r="B13" s="7">
        <v>90</v>
      </c>
      <c r="C13" s="7" t="s">
        <v>28</v>
      </c>
      <c r="D13" s="11" t="s">
        <v>44</v>
      </c>
      <c r="E13" s="11" t="s">
        <v>101</v>
      </c>
      <c r="F13" s="11" t="s">
        <v>105</v>
      </c>
      <c r="G13" s="11" t="s">
        <v>106</v>
      </c>
      <c r="H13" s="39" t="s">
        <v>107</v>
      </c>
      <c r="I13" s="20">
        <v>0</v>
      </c>
      <c r="J13" s="20">
        <v>59.78</v>
      </c>
      <c r="K13" s="20"/>
      <c r="L13" s="20">
        <v>0</v>
      </c>
      <c r="M13" s="20">
        <v>4.25</v>
      </c>
      <c r="N13" s="23">
        <v>25</v>
      </c>
      <c r="O13" s="18">
        <f t="shared" si="0"/>
        <v>25</v>
      </c>
      <c r="P13" s="30">
        <f>RANK(O13,$O$6:$O$17,1)</f>
        <v>8</v>
      </c>
    </row>
    <row r="14" spans="1:16" ht="15.75">
      <c r="A14" s="7">
        <v>19</v>
      </c>
      <c r="B14" s="40">
        <v>90</v>
      </c>
      <c r="C14" s="41" t="s">
        <v>28</v>
      </c>
      <c r="D14" s="42" t="s">
        <v>86</v>
      </c>
      <c r="E14" s="42" t="s">
        <v>24</v>
      </c>
      <c r="F14" s="43" t="s">
        <v>87</v>
      </c>
      <c r="G14" s="43" t="s">
        <v>88</v>
      </c>
      <c r="H14" s="44" t="s">
        <v>89</v>
      </c>
      <c r="I14" s="20">
        <v>0</v>
      </c>
      <c r="J14" s="20">
        <v>62.13</v>
      </c>
      <c r="K14" s="20"/>
      <c r="L14" s="20">
        <v>0</v>
      </c>
      <c r="M14" s="20">
        <v>4.17</v>
      </c>
      <c r="N14" s="23">
        <v>29</v>
      </c>
      <c r="O14" s="18">
        <f t="shared" si="0"/>
        <v>29</v>
      </c>
      <c r="P14" s="30">
        <f>RANK(O14,$O$6:$O$17,1)</f>
        <v>9</v>
      </c>
    </row>
    <row r="15" spans="1:16" ht="15.75">
      <c r="A15" s="7">
        <v>18</v>
      </c>
      <c r="B15" s="31">
        <v>90</v>
      </c>
      <c r="C15" s="31" t="s">
        <v>28</v>
      </c>
      <c r="D15" s="11" t="s">
        <v>82</v>
      </c>
      <c r="E15" s="11" t="s">
        <v>24</v>
      </c>
      <c r="F15" s="11" t="s">
        <v>83</v>
      </c>
      <c r="G15" s="11" t="s">
        <v>84</v>
      </c>
      <c r="H15" s="39" t="s">
        <v>85</v>
      </c>
      <c r="I15" s="20">
        <v>0</v>
      </c>
      <c r="J15" s="20">
        <v>65.290000000000006</v>
      </c>
      <c r="K15" s="20"/>
      <c r="L15" s="20"/>
      <c r="M15" s="20" t="s">
        <v>389</v>
      </c>
      <c r="N15" s="20"/>
      <c r="O15" s="18" t="s">
        <v>389</v>
      </c>
      <c r="P15" s="30"/>
    </row>
    <row r="16" spans="1:16" ht="15.75">
      <c r="A16" s="7">
        <v>20</v>
      </c>
      <c r="B16" s="7">
        <v>90</v>
      </c>
      <c r="C16" s="7" t="s">
        <v>28</v>
      </c>
      <c r="D16" s="11" t="s">
        <v>90</v>
      </c>
      <c r="E16" s="11" t="s">
        <v>24</v>
      </c>
      <c r="F16" s="11" t="s">
        <v>91</v>
      </c>
      <c r="G16" s="11" t="s">
        <v>92</v>
      </c>
      <c r="H16" s="39" t="s">
        <v>93</v>
      </c>
      <c r="I16" s="20">
        <v>0</v>
      </c>
      <c r="J16" s="20">
        <v>58.03</v>
      </c>
      <c r="K16" s="20"/>
      <c r="L16" s="20"/>
      <c r="M16" s="20" t="s">
        <v>389</v>
      </c>
      <c r="N16" s="20"/>
      <c r="O16" s="18" t="s">
        <v>389</v>
      </c>
      <c r="P16" s="30"/>
    </row>
    <row r="17" spans="1:17" ht="15.75">
      <c r="A17" s="7">
        <v>40</v>
      </c>
      <c r="B17" s="31">
        <v>90</v>
      </c>
      <c r="C17" s="31" t="s">
        <v>28</v>
      </c>
      <c r="D17" s="11" t="s">
        <v>82</v>
      </c>
      <c r="E17" s="11" t="s">
        <v>24</v>
      </c>
      <c r="F17" s="11" t="s">
        <v>83</v>
      </c>
      <c r="G17" s="11" t="s">
        <v>84</v>
      </c>
      <c r="H17" s="39" t="s">
        <v>152</v>
      </c>
      <c r="I17" s="20">
        <v>20</v>
      </c>
      <c r="J17" s="20">
        <v>65.180000000000007</v>
      </c>
      <c r="K17" s="20"/>
      <c r="L17" s="20"/>
      <c r="M17" s="20" t="s">
        <v>389</v>
      </c>
      <c r="N17" s="20"/>
      <c r="O17" s="18" t="s">
        <v>389</v>
      </c>
      <c r="P17" s="30"/>
      <c r="Q17" t="s">
        <v>392</v>
      </c>
    </row>
    <row r="20" spans="1:17">
      <c r="J20" s="24"/>
      <c r="K20" s="2" t="s">
        <v>393</v>
      </c>
    </row>
  </sheetData>
  <sortState ref="A6:Q17">
    <sortCondition ref="P6:P17"/>
  </sortState>
  <mergeCells count="1">
    <mergeCell ref="A1:P3"/>
  </mergeCells>
  <pageMargins left="0.69930555555555596" right="0.69930555555555596" top="0.75" bottom="0.75" header="0.3" footer="0.3"/>
  <pageSetup paperSize="8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workbookViewId="0">
      <selection activeCell="Q9" sqref="Q9"/>
    </sheetView>
  </sheetViews>
  <sheetFormatPr defaultColWidth="9" defaultRowHeight="15"/>
  <cols>
    <col min="2" max="3" width="9" hidden="1" customWidth="1"/>
    <col min="4" max="4" width="24.140625" customWidth="1"/>
    <col min="5" max="5" width="16.7109375" customWidth="1"/>
    <col min="6" max="6" width="12.28515625" customWidth="1"/>
    <col min="7" max="7" width="17.7109375" customWidth="1"/>
    <col min="8" max="8" width="30.85546875" customWidth="1"/>
    <col min="9" max="14" width="8.7109375" style="2" customWidth="1"/>
    <col min="15" max="15" width="9" style="2"/>
    <col min="16" max="16" width="10.5703125" customWidth="1"/>
  </cols>
  <sheetData>
    <row r="1" spans="1:17">
      <c r="A1" s="97" t="s">
        <v>394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7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7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</row>
    <row r="4" spans="1:17" s="37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3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386</v>
      </c>
      <c r="Q4" s="1" t="s">
        <v>381</v>
      </c>
    </row>
    <row r="5" spans="1:17" s="37" customFormat="1" ht="15.75">
      <c r="A5" s="4" t="s">
        <v>14</v>
      </c>
      <c r="B5" s="6" t="s">
        <v>15</v>
      </c>
      <c r="C5" s="5"/>
      <c r="D5" s="5"/>
      <c r="E5" s="5" t="s">
        <v>16</v>
      </c>
      <c r="F5" s="5"/>
      <c r="G5" s="5"/>
      <c r="H5" s="38"/>
      <c r="I5" s="18"/>
      <c r="J5" s="18"/>
      <c r="K5" s="18"/>
      <c r="L5" s="18"/>
      <c r="M5" s="18"/>
      <c r="N5" s="18"/>
      <c r="O5" s="18">
        <f>I5+K5+L5+N5</f>
        <v>0</v>
      </c>
      <c r="P5" s="19"/>
      <c r="Q5" s="1"/>
    </row>
    <row r="6" spans="1:17" ht="15.75">
      <c r="A6" s="7">
        <v>24</v>
      </c>
      <c r="B6" s="7">
        <v>90</v>
      </c>
      <c r="C6" s="7" t="s">
        <v>28</v>
      </c>
      <c r="D6" s="11" t="s">
        <v>44</v>
      </c>
      <c r="E6" s="11" t="s">
        <v>101</v>
      </c>
      <c r="F6" s="11" t="s">
        <v>102</v>
      </c>
      <c r="G6" s="11" t="s">
        <v>103</v>
      </c>
      <c r="H6" s="39" t="s">
        <v>104</v>
      </c>
      <c r="I6" s="20">
        <v>0</v>
      </c>
      <c r="J6" s="20">
        <v>65.06</v>
      </c>
      <c r="K6" s="20"/>
      <c r="L6" s="20">
        <v>0</v>
      </c>
      <c r="M6" s="20">
        <v>4.3600000000000003</v>
      </c>
      <c r="N6" s="23">
        <v>10</v>
      </c>
      <c r="O6" s="18">
        <f>I6+K6+L6+N6</f>
        <v>10</v>
      </c>
      <c r="P6" s="21">
        <f>SUM(O6:O9)-MAX(O6:O9)</f>
        <v>23.6</v>
      </c>
      <c r="Q6" s="2"/>
    </row>
    <row r="7" spans="1:17" ht="15.75">
      <c r="A7" s="7">
        <v>25</v>
      </c>
      <c r="B7" s="7">
        <v>90</v>
      </c>
      <c r="C7" s="7" t="s">
        <v>28</v>
      </c>
      <c r="D7" s="11" t="s">
        <v>44</v>
      </c>
      <c r="E7" s="11" t="s">
        <v>101</v>
      </c>
      <c r="F7" s="11" t="s">
        <v>105</v>
      </c>
      <c r="G7" s="11" t="s">
        <v>106</v>
      </c>
      <c r="H7" s="39" t="s">
        <v>107</v>
      </c>
      <c r="I7" s="20">
        <v>0</v>
      </c>
      <c r="J7" s="20">
        <v>59.78</v>
      </c>
      <c r="K7" s="20"/>
      <c r="L7" s="20">
        <v>0</v>
      </c>
      <c r="M7" s="20">
        <v>4.25</v>
      </c>
      <c r="N7" s="23">
        <v>25</v>
      </c>
      <c r="O7" s="18">
        <f>I7+K7+L7+N7</f>
        <v>25</v>
      </c>
      <c r="P7" s="20"/>
      <c r="Q7" s="2"/>
    </row>
    <row r="8" spans="1:17" ht="15.75">
      <c r="A8" s="7">
        <v>26</v>
      </c>
      <c r="B8" s="7">
        <v>90</v>
      </c>
      <c r="C8" s="7" t="s">
        <v>28</v>
      </c>
      <c r="D8" s="11" t="s">
        <v>44</v>
      </c>
      <c r="E8" s="11" t="s">
        <v>101</v>
      </c>
      <c r="F8" s="11" t="s">
        <v>91</v>
      </c>
      <c r="G8" s="11" t="s">
        <v>103</v>
      </c>
      <c r="H8" s="39" t="s">
        <v>108</v>
      </c>
      <c r="I8" s="20">
        <v>0</v>
      </c>
      <c r="J8" s="20">
        <v>64.989999999999995</v>
      </c>
      <c r="K8" s="20"/>
      <c r="L8" s="20">
        <v>0</v>
      </c>
      <c r="M8" s="20">
        <v>4.3600000000000003</v>
      </c>
      <c r="N8" s="23">
        <v>10</v>
      </c>
      <c r="O8" s="18">
        <f>I8+K8+L8+N8</f>
        <v>10</v>
      </c>
      <c r="P8" s="20"/>
      <c r="Q8" s="2"/>
    </row>
    <row r="9" spans="1:17" ht="15.75">
      <c r="A9" s="7">
        <v>27</v>
      </c>
      <c r="B9" s="7">
        <v>90</v>
      </c>
      <c r="C9" s="7" t="s">
        <v>28</v>
      </c>
      <c r="D9" s="11" t="s">
        <v>44</v>
      </c>
      <c r="E9" s="11" t="s">
        <v>101</v>
      </c>
      <c r="F9" s="11" t="s">
        <v>109</v>
      </c>
      <c r="G9" s="11" t="s">
        <v>110</v>
      </c>
      <c r="H9" s="39" t="s">
        <v>111</v>
      </c>
      <c r="I9" s="20">
        <v>0</v>
      </c>
      <c r="J9" s="20">
        <v>64.45</v>
      </c>
      <c r="K9" s="20"/>
      <c r="L9" s="20">
        <v>0</v>
      </c>
      <c r="M9" s="20">
        <v>5.04</v>
      </c>
      <c r="N9" s="20">
        <v>3.6</v>
      </c>
      <c r="O9" s="18">
        <f>I9+K9+L9+N9</f>
        <v>3.6</v>
      </c>
      <c r="P9" s="30"/>
      <c r="Q9" s="30">
        <v>1</v>
      </c>
    </row>
    <row r="11" spans="1:17">
      <c r="I11" s="24"/>
      <c r="J11" s="2" t="s">
        <v>393</v>
      </c>
    </row>
  </sheetData>
  <mergeCells count="1">
    <mergeCell ref="A1:P3"/>
  </mergeCells>
  <pageMargins left="0.69930555555555596" right="0.69930555555555596" top="0.75" bottom="0.75" header="0.3" footer="0.3"/>
  <pageSetup paperSize="8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opLeftCell="A10" workbookViewId="0">
      <selection activeCell="A24" sqref="A24:XFD26"/>
    </sheetView>
  </sheetViews>
  <sheetFormatPr defaultColWidth="9" defaultRowHeight="15"/>
  <cols>
    <col min="2" max="3" width="9" hidden="1" customWidth="1"/>
    <col min="4" max="4" width="42.140625" customWidth="1"/>
    <col min="5" max="5" width="16.7109375" hidden="1" customWidth="1"/>
    <col min="6" max="6" width="12.28515625" customWidth="1"/>
    <col min="7" max="7" width="17.7109375" customWidth="1"/>
    <col min="8" max="8" width="30.85546875" customWidth="1"/>
    <col min="9" max="14" width="8.7109375" style="2" customWidth="1"/>
    <col min="15" max="15" width="9" style="2"/>
    <col min="16" max="16" width="10" style="3" customWidth="1"/>
    <col min="17" max="28" width="9" style="3"/>
  </cols>
  <sheetData>
    <row r="1" spans="1:17">
      <c r="A1" s="96" t="s">
        <v>395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7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7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7" s="1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9" t="s">
        <v>381</v>
      </c>
    </row>
    <row r="5" spans="1:17" s="1" customFormat="1" ht="15.75">
      <c r="A5" s="7">
        <v>50</v>
      </c>
      <c r="B5" s="8">
        <v>90</v>
      </c>
      <c r="C5" s="8" t="s">
        <v>17</v>
      </c>
      <c r="D5" s="9" t="s">
        <v>67</v>
      </c>
      <c r="E5" s="10" t="s">
        <v>155</v>
      </c>
      <c r="F5" s="9" t="s">
        <v>182</v>
      </c>
      <c r="G5" s="9" t="s">
        <v>150</v>
      </c>
      <c r="H5" s="9" t="s">
        <v>183</v>
      </c>
      <c r="I5" s="20">
        <v>0</v>
      </c>
      <c r="J5" s="20">
        <v>56.33</v>
      </c>
      <c r="K5" s="20"/>
      <c r="L5" s="20">
        <v>0</v>
      </c>
      <c r="M5" s="20">
        <v>4.37</v>
      </c>
      <c r="N5" s="23">
        <v>9</v>
      </c>
      <c r="O5" s="18">
        <f>I5+K5+L5+N5</f>
        <v>9</v>
      </c>
      <c r="P5" s="22" t="e">
        <f>RANK(O5,$O$6:$O$32,1)</f>
        <v>#N/A</v>
      </c>
    </row>
    <row r="6" spans="1:17" s="3" customFormat="1" ht="15.75">
      <c r="A6" s="7">
        <v>46</v>
      </c>
      <c r="B6" s="8">
        <v>90</v>
      </c>
      <c r="C6" s="8" t="s">
        <v>17</v>
      </c>
      <c r="D6" s="9" t="s">
        <v>67</v>
      </c>
      <c r="E6" s="10" t="s">
        <v>155</v>
      </c>
      <c r="F6" s="9" t="s">
        <v>171</v>
      </c>
      <c r="G6" s="9" t="s">
        <v>172</v>
      </c>
      <c r="H6" s="9" t="s">
        <v>173</v>
      </c>
      <c r="I6" s="20">
        <v>4</v>
      </c>
      <c r="J6" s="20">
        <v>64.91</v>
      </c>
      <c r="K6" s="20"/>
      <c r="L6" s="20">
        <v>0</v>
      </c>
      <c r="M6" s="20">
        <v>5.13</v>
      </c>
      <c r="N6" s="20">
        <v>7.2</v>
      </c>
      <c r="O6" s="18">
        <f>I6+K6+L6+N6</f>
        <v>11.2</v>
      </c>
      <c r="P6" s="30">
        <f>RANK(O6,$O$6:$O$32,1)</f>
        <v>11</v>
      </c>
    </row>
    <row r="7" spans="1:17" s="2" customFormat="1" ht="15.75">
      <c r="A7" s="7">
        <v>53</v>
      </c>
      <c r="B7" s="8">
        <v>90</v>
      </c>
      <c r="C7" s="8" t="s">
        <v>17</v>
      </c>
      <c r="D7" s="9" t="s">
        <v>67</v>
      </c>
      <c r="E7" s="10" t="s">
        <v>155</v>
      </c>
      <c r="F7" s="9" t="s">
        <v>188</v>
      </c>
      <c r="G7" s="9" t="s">
        <v>189</v>
      </c>
      <c r="H7" s="9" t="s">
        <v>190</v>
      </c>
      <c r="I7" s="20">
        <v>12</v>
      </c>
      <c r="J7" s="20">
        <v>64.95</v>
      </c>
      <c r="K7" s="20"/>
      <c r="L7" s="20">
        <v>0</v>
      </c>
      <c r="M7" s="20">
        <v>4.34</v>
      </c>
      <c r="N7" s="23">
        <v>12</v>
      </c>
      <c r="O7" s="18">
        <f>I7+K7+L7+N7</f>
        <v>24</v>
      </c>
      <c r="P7" s="30">
        <f>RANK(O7,$O$6:$O$32,1)</f>
        <v>19</v>
      </c>
    </row>
    <row r="8" spans="1:17" s="2" customFormat="1" ht="15.75">
      <c r="A8" s="7">
        <v>42</v>
      </c>
      <c r="B8" s="8">
        <v>90</v>
      </c>
      <c r="C8" s="8" t="s">
        <v>17</v>
      </c>
      <c r="D8" s="9" t="s">
        <v>67</v>
      </c>
      <c r="E8" s="10" t="s">
        <v>155</v>
      </c>
      <c r="F8" s="9" t="s">
        <v>156</v>
      </c>
      <c r="G8" s="9" t="s">
        <v>157</v>
      </c>
      <c r="H8" s="10" t="s">
        <v>158</v>
      </c>
      <c r="I8" s="20" t="s">
        <v>384</v>
      </c>
      <c r="J8" s="20"/>
      <c r="K8" s="20"/>
      <c r="L8" s="20"/>
      <c r="M8" s="20"/>
      <c r="N8" s="20"/>
      <c r="O8" s="18" t="s">
        <v>384</v>
      </c>
      <c r="P8" s="30"/>
    </row>
    <row r="9" spans="1:17" s="2" customFormat="1" ht="15.75">
      <c r="A9" s="7">
        <v>30</v>
      </c>
      <c r="B9" s="7">
        <v>90</v>
      </c>
      <c r="C9" s="7" t="s">
        <v>17</v>
      </c>
      <c r="D9" s="11" t="s">
        <v>82</v>
      </c>
      <c r="E9" s="11" t="s">
        <v>24</v>
      </c>
      <c r="F9" s="11" t="s">
        <v>119</v>
      </c>
      <c r="G9" s="11" t="s">
        <v>120</v>
      </c>
      <c r="H9" s="11" t="s">
        <v>121</v>
      </c>
      <c r="I9" s="20">
        <v>0</v>
      </c>
      <c r="J9" s="20">
        <v>65.599999999999994</v>
      </c>
      <c r="K9" s="20"/>
      <c r="L9" s="20">
        <v>0</v>
      </c>
      <c r="M9" s="20">
        <v>5.12</v>
      </c>
      <c r="N9" s="20">
        <v>6.8</v>
      </c>
      <c r="O9" s="18">
        <f t="shared" ref="O9:O19" si="0">I9+K9+L9+N9</f>
        <v>6.8</v>
      </c>
      <c r="P9" s="30">
        <f t="shared" ref="P9:P19" si="1">RANK(O9,$O$6:$O$32,1)</f>
        <v>4</v>
      </c>
    </row>
    <row r="10" spans="1:17" s="2" customFormat="1" ht="15.75">
      <c r="A10" s="7">
        <v>38</v>
      </c>
      <c r="B10" s="7">
        <v>90</v>
      </c>
      <c r="C10" s="8" t="s">
        <v>48</v>
      </c>
      <c r="D10" s="11" t="s">
        <v>52</v>
      </c>
      <c r="E10" s="11" t="s">
        <v>24</v>
      </c>
      <c r="F10" s="11" t="s">
        <v>146</v>
      </c>
      <c r="G10" s="11" t="s">
        <v>147</v>
      </c>
      <c r="H10" s="11" t="s">
        <v>148</v>
      </c>
      <c r="I10" s="20">
        <v>4</v>
      </c>
      <c r="J10" s="20">
        <v>70.989999999999995</v>
      </c>
      <c r="K10" s="20"/>
      <c r="L10" s="20">
        <v>0</v>
      </c>
      <c r="M10" s="20">
        <v>5.41</v>
      </c>
      <c r="N10" s="20">
        <v>18.399999999999999</v>
      </c>
      <c r="O10" s="18">
        <f t="shared" si="0"/>
        <v>22.4</v>
      </c>
      <c r="P10" s="30">
        <f t="shared" si="1"/>
        <v>18</v>
      </c>
      <c r="Q10" s="36"/>
    </row>
    <row r="11" spans="1:17" s="2" customFormat="1" ht="15.75">
      <c r="A11" s="7">
        <v>43</v>
      </c>
      <c r="B11" s="7">
        <v>90</v>
      </c>
      <c r="C11" s="7" t="s">
        <v>17</v>
      </c>
      <c r="D11" s="11" t="s">
        <v>90</v>
      </c>
      <c r="E11" s="11" t="s">
        <v>159</v>
      </c>
      <c r="F11" s="11" t="s">
        <v>160</v>
      </c>
      <c r="G11" s="11" t="s">
        <v>161</v>
      </c>
      <c r="H11" s="11" t="s">
        <v>162</v>
      </c>
      <c r="I11" s="20">
        <v>0</v>
      </c>
      <c r="J11" s="20">
        <v>64.319999999999993</v>
      </c>
      <c r="K11" s="20"/>
      <c r="L11" s="20">
        <v>0</v>
      </c>
      <c r="M11" s="20">
        <v>4.53</v>
      </c>
      <c r="N11" s="23">
        <v>0.8</v>
      </c>
      <c r="O11" s="18">
        <f t="shared" si="0"/>
        <v>0.8</v>
      </c>
      <c r="P11" s="30">
        <f t="shared" si="1"/>
        <v>2</v>
      </c>
    </row>
    <row r="12" spans="1:17" s="2" customFormat="1" ht="15.75">
      <c r="A12" s="7">
        <v>47</v>
      </c>
      <c r="B12" s="7">
        <v>90</v>
      </c>
      <c r="C12" s="7" t="s">
        <v>17</v>
      </c>
      <c r="D12" s="11" t="s">
        <v>90</v>
      </c>
      <c r="E12" s="11" t="s">
        <v>159</v>
      </c>
      <c r="F12" s="11" t="s">
        <v>174</v>
      </c>
      <c r="G12" s="11" t="s">
        <v>175</v>
      </c>
      <c r="H12" s="11" t="s">
        <v>176</v>
      </c>
      <c r="I12" s="20">
        <v>8</v>
      </c>
      <c r="J12" s="20">
        <v>65.39</v>
      </c>
      <c r="K12" s="20"/>
      <c r="L12" s="20">
        <v>0</v>
      </c>
      <c r="M12" s="20">
        <v>4.41</v>
      </c>
      <c r="N12" s="23">
        <v>5.6</v>
      </c>
      <c r="O12" s="18">
        <f t="shared" si="0"/>
        <v>13.6</v>
      </c>
      <c r="P12" s="30">
        <f t="shared" si="1"/>
        <v>13</v>
      </c>
    </row>
    <row r="13" spans="1:17" s="2" customFormat="1" ht="15.75">
      <c r="A13" s="7">
        <v>54</v>
      </c>
      <c r="B13" s="7">
        <v>90</v>
      </c>
      <c r="C13" s="7" t="s">
        <v>17</v>
      </c>
      <c r="D13" s="11" t="s">
        <v>90</v>
      </c>
      <c r="E13" s="11" t="s">
        <v>159</v>
      </c>
      <c r="F13" s="11" t="s">
        <v>135</v>
      </c>
      <c r="G13" s="11" t="s">
        <v>64</v>
      </c>
      <c r="H13" s="11" t="s">
        <v>191</v>
      </c>
      <c r="I13" s="20">
        <v>0</v>
      </c>
      <c r="J13" s="20">
        <v>74.290000000000006</v>
      </c>
      <c r="K13" s="20">
        <v>3</v>
      </c>
      <c r="L13" s="20">
        <v>40</v>
      </c>
      <c r="M13" s="20">
        <v>5.27</v>
      </c>
      <c r="N13" s="20">
        <v>12.8</v>
      </c>
      <c r="O13" s="18">
        <f t="shared" si="0"/>
        <v>55.8</v>
      </c>
      <c r="P13" s="30">
        <f t="shared" si="1"/>
        <v>22</v>
      </c>
    </row>
    <row r="14" spans="1:17" s="2" customFormat="1" ht="15.75">
      <c r="A14" s="7">
        <v>49</v>
      </c>
      <c r="B14" s="7">
        <v>90</v>
      </c>
      <c r="C14" s="7" t="s">
        <v>17</v>
      </c>
      <c r="D14" s="11" t="s">
        <v>40</v>
      </c>
      <c r="E14" s="11" t="s">
        <v>167</v>
      </c>
      <c r="F14" s="11" t="s">
        <v>149</v>
      </c>
      <c r="G14" s="11" t="s">
        <v>180</v>
      </c>
      <c r="H14" s="11" t="s">
        <v>181</v>
      </c>
      <c r="I14" s="20">
        <v>0</v>
      </c>
      <c r="J14" s="20">
        <v>66.87</v>
      </c>
      <c r="K14" s="20"/>
      <c r="L14" s="20">
        <v>0</v>
      </c>
      <c r="M14" s="20">
        <v>5.05</v>
      </c>
      <c r="N14" s="20">
        <v>4</v>
      </c>
      <c r="O14" s="18">
        <f t="shared" si="0"/>
        <v>4</v>
      </c>
      <c r="P14" s="30">
        <f t="shared" si="1"/>
        <v>3</v>
      </c>
    </row>
    <row r="15" spans="1:17" s="2" customFormat="1" ht="15.75">
      <c r="A15" s="7">
        <v>45</v>
      </c>
      <c r="B15" s="7">
        <v>90</v>
      </c>
      <c r="C15" s="7" t="s">
        <v>17</v>
      </c>
      <c r="D15" s="11" t="s">
        <v>40</v>
      </c>
      <c r="E15" s="11" t="s">
        <v>167</v>
      </c>
      <c r="F15" s="11" t="s">
        <v>168</v>
      </c>
      <c r="G15" s="11" t="s">
        <v>169</v>
      </c>
      <c r="H15" s="11" t="s">
        <v>170</v>
      </c>
      <c r="I15" s="20">
        <v>4</v>
      </c>
      <c r="J15" s="20">
        <v>67.28</v>
      </c>
      <c r="K15" s="20"/>
      <c r="L15" s="20">
        <v>0</v>
      </c>
      <c r="M15" s="20">
        <v>5.09</v>
      </c>
      <c r="N15" s="20">
        <v>5.6</v>
      </c>
      <c r="O15" s="18">
        <f t="shared" si="0"/>
        <v>9.6</v>
      </c>
      <c r="P15" s="30">
        <f t="shared" si="1"/>
        <v>7</v>
      </c>
    </row>
    <row r="16" spans="1:17" s="2" customFormat="1" ht="15.75">
      <c r="A16" s="7">
        <v>56</v>
      </c>
      <c r="B16" s="7">
        <v>90</v>
      </c>
      <c r="C16" s="7" t="s">
        <v>17</v>
      </c>
      <c r="D16" s="11" t="s">
        <v>40</v>
      </c>
      <c r="E16" s="11" t="s">
        <v>167</v>
      </c>
      <c r="F16" s="11" t="s">
        <v>192</v>
      </c>
      <c r="G16" s="11" t="s">
        <v>193</v>
      </c>
      <c r="H16" s="11" t="s">
        <v>194</v>
      </c>
      <c r="I16" s="20">
        <v>4</v>
      </c>
      <c r="J16" s="20">
        <v>64.03</v>
      </c>
      <c r="K16" s="20"/>
      <c r="L16" s="20">
        <v>0</v>
      </c>
      <c r="M16" s="20">
        <v>4.3600000000000003</v>
      </c>
      <c r="N16" s="23">
        <v>10</v>
      </c>
      <c r="O16" s="18">
        <f t="shared" si="0"/>
        <v>14</v>
      </c>
      <c r="P16" s="30">
        <f t="shared" si="1"/>
        <v>14</v>
      </c>
    </row>
    <row r="17" spans="1:16" s="2" customFormat="1" ht="15.75">
      <c r="A17" s="7">
        <v>52</v>
      </c>
      <c r="B17" s="7">
        <v>90</v>
      </c>
      <c r="C17" s="7" t="s">
        <v>17</v>
      </c>
      <c r="D17" s="11" t="s">
        <v>40</v>
      </c>
      <c r="E17" s="11" t="s">
        <v>167</v>
      </c>
      <c r="F17" s="11" t="s">
        <v>143</v>
      </c>
      <c r="G17" s="11" t="s">
        <v>50</v>
      </c>
      <c r="H17" s="11" t="s">
        <v>187</v>
      </c>
      <c r="I17" s="20">
        <v>8</v>
      </c>
      <c r="J17" s="20">
        <v>68.97</v>
      </c>
      <c r="K17" s="20"/>
      <c r="L17" s="20">
        <v>0</v>
      </c>
      <c r="M17" s="20">
        <v>5.1100000000000003</v>
      </c>
      <c r="N17" s="20">
        <v>6.4</v>
      </c>
      <c r="O17" s="18">
        <f t="shared" si="0"/>
        <v>14.4</v>
      </c>
      <c r="P17" s="30">
        <f t="shared" si="1"/>
        <v>15</v>
      </c>
    </row>
    <row r="18" spans="1:16" s="2" customFormat="1" ht="15.75">
      <c r="A18" s="7">
        <v>31</v>
      </c>
      <c r="B18" s="7">
        <v>90</v>
      </c>
      <c r="C18" s="7" t="s">
        <v>17</v>
      </c>
      <c r="D18" s="11" t="s">
        <v>122</v>
      </c>
      <c r="E18" s="11" t="s">
        <v>24</v>
      </c>
      <c r="F18" s="11" t="s">
        <v>123</v>
      </c>
      <c r="G18" s="11" t="s">
        <v>124</v>
      </c>
      <c r="H18" s="11" t="s">
        <v>125</v>
      </c>
      <c r="I18" s="20">
        <v>12</v>
      </c>
      <c r="J18" s="20">
        <v>62.59</v>
      </c>
      <c r="K18" s="20"/>
      <c r="L18" s="20">
        <v>20</v>
      </c>
      <c r="M18" s="20">
        <v>5.08</v>
      </c>
      <c r="N18" s="20">
        <v>5.2</v>
      </c>
      <c r="O18" s="18">
        <f t="shared" si="0"/>
        <v>37.200000000000003</v>
      </c>
      <c r="P18" s="30">
        <f t="shared" si="1"/>
        <v>20</v>
      </c>
    </row>
    <row r="19" spans="1:16" s="2" customFormat="1" ht="15.75">
      <c r="A19" s="7">
        <v>32</v>
      </c>
      <c r="B19" s="31">
        <v>90</v>
      </c>
      <c r="C19" s="31" t="s">
        <v>17</v>
      </c>
      <c r="D19" s="9" t="s">
        <v>33</v>
      </c>
      <c r="E19" s="9" t="s">
        <v>24</v>
      </c>
      <c r="F19" s="9" t="s">
        <v>126</v>
      </c>
      <c r="G19" s="9" t="s">
        <v>127</v>
      </c>
      <c r="H19" s="9" t="s">
        <v>128</v>
      </c>
      <c r="I19" s="20">
        <v>0</v>
      </c>
      <c r="J19" s="20">
        <v>65.260000000000005</v>
      </c>
      <c r="K19" s="20"/>
      <c r="L19" s="20">
        <v>0</v>
      </c>
      <c r="M19" s="20">
        <v>4.3499999999999996</v>
      </c>
      <c r="N19" s="23">
        <v>11</v>
      </c>
      <c r="O19" s="18">
        <f t="shared" si="0"/>
        <v>11</v>
      </c>
      <c r="P19" s="30">
        <f t="shared" si="1"/>
        <v>10</v>
      </c>
    </row>
    <row r="20" spans="1:16" s="2" customFormat="1" ht="15.75">
      <c r="A20" s="7">
        <v>39</v>
      </c>
      <c r="B20" s="31">
        <v>90</v>
      </c>
      <c r="C20" s="31" t="s">
        <v>17</v>
      </c>
      <c r="D20" s="9" t="s">
        <v>33</v>
      </c>
      <c r="E20" s="9" t="s">
        <v>24</v>
      </c>
      <c r="F20" s="9" t="s">
        <v>149</v>
      </c>
      <c r="G20" s="9" t="s">
        <v>150</v>
      </c>
      <c r="H20" s="9" t="s">
        <v>151</v>
      </c>
      <c r="I20" s="20" t="s">
        <v>384</v>
      </c>
      <c r="J20" s="20"/>
      <c r="K20" s="20"/>
      <c r="L20" s="20"/>
      <c r="M20" s="20"/>
      <c r="N20" s="20"/>
      <c r="O20" s="18" t="s">
        <v>384</v>
      </c>
      <c r="P20" s="30"/>
    </row>
    <row r="21" spans="1:16" s="2" customFormat="1" ht="15.75">
      <c r="A21" s="7">
        <v>29</v>
      </c>
      <c r="B21" s="7">
        <v>90</v>
      </c>
      <c r="C21" s="7" t="s">
        <v>17</v>
      </c>
      <c r="D21" s="11" t="s">
        <v>115</v>
      </c>
      <c r="E21" s="9" t="s">
        <v>24</v>
      </c>
      <c r="F21" s="11" t="s">
        <v>116</v>
      </c>
      <c r="G21" s="11" t="s">
        <v>117</v>
      </c>
      <c r="H21" s="11" t="s">
        <v>118</v>
      </c>
      <c r="I21" s="20">
        <v>0</v>
      </c>
      <c r="J21" s="20">
        <v>70.209999999999994</v>
      </c>
      <c r="K21" s="20"/>
      <c r="L21" s="20">
        <v>0</v>
      </c>
      <c r="M21" s="20">
        <v>5.16</v>
      </c>
      <c r="N21" s="20">
        <v>8.4</v>
      </c>
      <c r="O21" s="18">
        <f>I21+K21+L21+N21</f>
        <v>8.4</v>
      </c>
      <c r="P21" s="30">
        <v>5</v>
      </c>
    </row>
    <row r="22" spans="1:16" s="2" customFormat="1" ht="15.75">
      <c r="A22" s="7">
        <v>33</v>
      </c>
      <c r="B22" s="35">
        <v>90</v>
      </c>
      <c r="C22" s="7" t="s">
        <v>17</v>
      </c>
      <c r="D22" s="11" t="s">
        <v>115</v>
      </c>
      <c r="E22" s="9" t="s">
        <v>24</v>
      </c>
      <c r="F22" s="11" t="s">
        <v>129</v>
      </c>
      <c r="G22" s="11" t="s">
        <v>130</v>
      </c>
      <c r="H22" s="11" t="s">
        <v>131</v>
      </c>
      <c r="I22" s="20" t="s">
        <v>384</v>
      </c>
      <c r="J22" s="20"/>
      <c r="K22" s="20"/>
      <c r="L22" s="20"/>
      <c r="M22" s="20"/>
      <c r="N22" s="20"/>
      <c r="O22" s="18" t="s">
        <v>384</v>
      </c>
      <c r="P22" s="30"/>
    </row>
    <row r="23" spans="1:16" s="2" customFormat="1" ht="15.75">
      <c r="A23" s="7">
        <v>35</v>
      </c>
      <c r="B23" s="7">
        <v>90</v>
      </c>
      <c r="C23" s="7" t="s">
        <v>17</v>
      </c>
      <c r="D23" s="11" t="s">
        <v>44</v>
      </c>
      <c r="E23" s="9" t="s">
        <v>24</v>
      </c>
      <c r="F23" s="11" t="s">
        <v>135</v>
      </c>
      <c r="G23" s="11" t="s">
        <v>136</v>
      </c>
      <c r="H23" s="11" t="s">
        <v>137</v>
      </c>
      <c r="I23" s="20">
        <v>12</v>
      </c>
      <c r="J23" s="20">
        <v>67.260000000000005</v>
      </c>
      <c r="K23" s="20"/>
      <c r="L23" s="20">
        <v>0</v>
      </c>
      <c r="M23" s="20">
        <v>4.45</v>
      </c>
      <c r="N23" s="23">
        <v>4</v>
      </c>
      <c r="O23" s="18">
        <f>I23+K23+L23+N23</f>
        <v>16</v>
      </c>
      <c r="P23" s="30">
        <f>RANK(O23,$O$6:$O$32,1)</f>
        <v>16</v>
      </c>
    </row>
    <row r="24" spans="1:16" s="2" customFormat="1" ht="15.75">
      <c r="A24" s="7">
        <v>51</v>
      </c>
      <c r="B24" s="7">
        <v>90</v>
      </c>
      <c r="C24" s="7" t="s">
        <v>17</v>
      </c>
      <c r="D24" s="11" t="s">
        <v>18</v>
      </c>
      <c r="E24" s="11" t="s">
        <v>163</v>
      </c>
      <c r="F24" s="11" t="s">
        <v>184</v>
      </c>
      <c r="G24" s="11" t="s">
        <v>185</v>
      </c>
      <c r="H24" s="11" t="s">
        <v>186</v>
      </c>
      <c r="I24" s="20">
        <v>0</v>
      </c>
      <c r="J24" s="20">
        <v>63.73</v>
      </c>
      <c r="K24" s="20"/>
      <c r="L24" s="20">
        <v>0</v>
      </c>
      <c r="M24" s="20">
        <v>5.19</v>
      </c>
      <c r="N24" s="20">
        <v>9.6</v>
      </c>
      <c r="O24" s="18">
        <f>I24+K24+L24+N24</f>
        <v>9.6</v>
      </c>
      <c r="P24" s="30">
        <f>RANK(O24,$O$6:$O$32,1)</f>
        <v>7</v>
      </c>
    </row>
    <row r="25" spans="1:16" s="2" customFormat="1" ht="15.75">
      <c r="A25" s="7">
        <v>55</v>
      </c>
      <c r="B25" s="7">
        <v>90</v>
      </c>
      <c r="C25" s="7" t="s">
        <v>17</v>
      </c>
      <c r="D25" s="11" t="s">
        <v>18</v>
      </c>
      <c r="E25" s="11" t="s">
        <v>163</v>
      </c>
      <c r="F25" s="11" t="s">
        <v>411</v>
      </c>
      <c r="G25" s="11" t="s">
        <v>412</v>
      </c>
      <c r="H25" s="11" t="s">
        <v>413</v>
      </c>
      <c r="I25" s="20">
        <v>0</v>
      </c>
      <c r="J25" s="20">
        <v>64.510000000000005</v>
      </c>
      <c r="K25" s="20"/>
      <c r="L25" s="20">
        <v>20</v>
      </c>
      <c r="M25" s="20">
        <v>5</v>
      </c>
      <c r="N25" s="20">
        <v>2</v>
      </c>
      <c r="O25" s="18">
        <f>I25+K25+L25+N25</f>
        <v>22</v>
      </c>
      <c r="P25" s="30">
        <f>RANK(O25,$O$6:$O$32,1)</f>
        <v>17</v>
      </c>
    </row>
    <row r="26" spans="1:16" s="2" customFormat="1" ht="15.75">
      <c r="A26" s="7">
        <v>44</v>
      </c>
      <c r="B26" s="7">
        <v>90</v>
      </c>
      <c r="C26" s="7" t="s">
        <v>17</v>
      </c>
      <c r="D26" s="11" t="s">
        <v>18</v>
      </c>
      <c r="E26" s="11" t="s">
        <v>163</v>
      </c>
      <c r="F26" s="11" t="s">
        <v>164</v>
      </c>
      <c r="G26" s="11" t="s">
        <v>165</v>
      </c>
      <c r="H26" s="11" t="s">
        <v>166</v>
      </c>
      <c r="I26" s="20">
        <v>0</v>
      </c>
      <c r="J26" s="20">
        <v>67.47</v>
      </c>
      <c r="K26" s="20"/>
      <c r="L26" s="20">
        <v>20</v>
      </c>
      <c r="M26" s="20">
        <v>5.59</v>
      </c>
      <c r="N26" s="20">
        <v>25.6</v>
      </c>
      <c r="O26" s="18">
        <f>I26+K26+L26+N26</f>
        <v>45.6</v>
      </c>
      <c r="P26" s="30">
        <f>RANK(O26,$O$6:$O$32,1)</f>
        <v>21</v>
      </c>
    </row>
    <row r="27" spans="1:16" s="2" customFormat="1" ht="15.75">
      <c r="A27" s="7">
        <v>48</v>
      </c>
      <c r="B27" s="7">
        <v>90</v>
      </c>
      <c r="C27" s="7" t="s">
        <v>17</v>
      </c>
      <c r="D27" s="11" t="s">
        <v>18</v>
      </c>
      <c r="E27" s="11" t="s">
        <v>163</v>
      </c>
      <c r="F27" s="11" t="s">
        <v>177</v>
      </c>
      <c r="G27" s="11" t="s">
        <v>178</v>
      </c>
      <c r="H27" s="11" t="s">
        <v>179</v>
      </c>
      <c r="I27" s="20" t="s">
        <v>384</v>
      </c>
      <c r="J27" s="20"/>
      <c r="K27" s="20"/>
      <c r="L27" s="20"/>
      <c r="M27" s="20"/>
      <c r="N27" s="20"/>
      <c r="O27" s="18" t="s">
        <v>384</v>
      </c>
      <c r="P27" s="30"/>
    </row>
    <row r="28" spans="1:16" s="2" customFormat="1" ht="15.75">
      <c r="A28" s="7">
        <v>36</v>
      </c>
      <c r="B28" s="7">
        <v>90</v>
      </c>
      <c r="C28" s="7" t="s">
        <v>17</v>
      </c>
      <c r="D28" s="11" t="s">
        <v>138</v>
      </c>
      <c r="E28" s="11" t="s">
        <v>24</v>
      </c>
      <c r="F28" s="11" t="s">
        <v>139</v>
      </c>
      <c r="G28" s="11" t="s">
        <v>140</v>
      </c>
      <c r="H28" s="11" t="s">
        <v>141</v>
      </c>
      <c r="I28" s="20" t="s">
        <v>66</v>
      </c>
      <c r="J28" s="20"/>
      <c r="K28" s="20"/>
      <c r="L28" s="20"/>
      <c r="M28" s="20"/>
      <c r="N28" s="20"/>
      <c r="O28" s="18" t="s">
        <v>66</v>
      </c>
      <c r="P28" s="30"/>
    </row>
    <row r="29" spans="1:16" s="2" customFormat="1" ht="15.75">
      <c r="A29" s="7">
        <v>34</v>
      </c>
      <c r="B29" s="8">
        <v>90</v>
      </c>
      <c r="C29" s="8" t="s">
        <v>48</v>
      </c>
      <c r="D29" s="11" t="s">
        <v>23</v>
      </c>
      <c r="E29" s="11" t="s">
        <v>24</v>
      </c>
      <c r="F29" s="13" t="s">
        <v>132</v>
      </c>
      <c r="G29" s="13" t="s">
        <v>133</v>
      </c>
      <c r="H29" s="13" t="s">
        <v>134</v>
      </c>
      <c r="I29" s="20">
        <v>0</v>
      </c>
      <c r="J29" s="20">
        <v>64.11</v>
      </c>
      <c r="K29" s="20"/>
      <c r="L29" s="20">
        <v>0</v>
      </c>
      <c r="M29" s="20">
        <v>5.22</v>
      </c>
      <c r="N29" s="20">
        <v>10.8</v>
      </c>
      <c r="O29" s="18">
        <f>I29+K29+L29+N29</f>
        <v>10.8</v>
      </c>
      <c r="P29" s="30">
        <f>RANK(O29,$O$6:$O$32,1)</f>
        <v>9</v>
      </c>
    </row>
    <row r="30" spans="1:16" s="2" customFormat="1" ht="15.75">
      <c r="A30" s="7">
        <v>41</v>
      </c>
      <c r="B30" s="8">
        <v>90</v>
      </c>
      <c r="C30" s="8" t="s">
        <v>48</v>
      </c>
      <c r="D30" s="11" t="s">
        <v>23</v>
      </c>
      <c r="E30" s="11" t="s">
        <v>24</v>
      </c>
      <c r="F30" s="13" t="s">
        <v>102</v>
      </c>
      <c r="G30" s="13" t="s">
        <v>153</v>
      </c>
      <c r="H30" s="13" t="s">
        <v>154</v>
      </c>
      <c r="I30" s="20">
        <v>8</v>
      </c>
      <c r="J30" s="20">
        <v>59.56</v>
      </c>
      <c r="K30" s="20"/>
      <c r="L30" s="20">
        <v>0</v>
      </c>
      <c r="M30" s="20">
        <v>4.47</v>
      </c>
      <c r="N30" s="23">
        <v>3.2</v>
      </c>
      <c r="O30" s="18">
        <f>I30+K30+L30+N30</f>
        <v>11.2</v>
      </c>
      <c r="P30" s="30">
        <f>RANK(O30,$O$6:$O$32,1)</f>
        <v>11</v>
      </c>
    </row>
    <row r="31" spans="1:16" s="2" customFormat="1" ht="15.75">
      <c r="A31" s="7">
        <v>37</v>
      </c>
      <c r="B31" s="7">
        <v>90</v>
      </c>
      <c r="C31" s="7" t="s">
        <v>17</v>
      </c>
      <c r="D31" s="11" t="s">
        <v>142</v>
      </c>
      <c r="E31" s="11" t="s">
        <v>24</v>
      </c>
      <c r="F31" s="11" t="s">
        <v>143</v>
      </c>
      <c r="G31" s="11" t="s">
        <v>144</v>
      </c>
      <c r="H31" s="11" t="s">
        <v>145</v>
      </c>
      <c r="I31" s="20">
        <v>4</v>
      </c>
      <c r="J31" s="20">
        <v>64.88</v>
      </c>
      <c r="K31" s="20"/>
      <c r="L31" s="20">
        <v>0</v>
      </c>
      <c r="M31" s="20">
        <v>4.4400000000000004</v>
      </c>
      <c r="N31" s="23">
        <v>4.4000000000000004</v>
      </c>
      <c r="O31" s="18">
        <f>I31+K31+L31+N31</f>
        <v>8.4</v>
      </c>
      <c r="P31" s="30">
        <f>RANK(O31,$O$6:$O$32,1)</f>
        <v>5</v>
      </c>
    </row>
    <row r="32" spans="1:16" s="2" customFormat="1" ht="15.75">
      <c r="A32" s="4" t="s">
        <v>14</v>
      </c>
      <c r="B32" s="6" t="s">
        <v>15</v>
      </c>
      <c r="C32" s="5"/>
      <c r="D32" s="5"/>
      <c r="E32" s="5" t="s">
        <v>16</v>
      </c>
      <c r="F32" s="5"/>
      <c r="G32" s="5"/>
      <c r="H32" s="5"/>
      <c r="I32" s="18"/>
      <c r="J32" s="18"/>
      <c r="K32" s="18"/>
      <c r="L32" s="18"/>
      <c r="M32" s="18"/>
      <c r="N32" s="18"/>
      <c r="O32" s="18">
        <f>I32+K32+L32+N32</f>
        <v>0</v>
      </c>
      <c r="P32" s="94"/>
    </row>
    <row r="34" spans="9:10">
      <c r="I34" s="24"/>
      <c r="J34" s="2" t="s">
        <v>393</v>
      </c>
    </row>
  </sheetData>
  <sortState ref="A5:P32">
    <sortCondition ref="D5:D32"/>
    <sortCondition ref="E5:E32"/>
  </sortState>
  <mergeCells count="1">
    <mergeCell ref="A1:P3"/>
  </mergeCells>
  <pageMargins left="0.69930555555555596" right="0.69930555555555596" top="0.75" bottom="0.75" header="0.3" footer="0.3"/>
  <pageSetup paperSize="8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opLeftCell="F1" workbookViewId="0">
      <selection activeCell="T23" sqref="T23"/>
    </sheetView>
  </sheetViews>
  <sheetFormatPr defaultColWidth="9" defaultRowHeight="15"/>
  <cols>
    <col min="2" max="3" width="9" hidden="1" customWidth="1"/>
    <col min="4" max="4" width="42.140625" customWidth="1"/>
    <col min="5" max="5" width="16.7109375" customWidth="1"/>
    <col min="6" max="6" width="12.28515625" customWidth="1"/>
    <col min="7" max="7" width="17.7109375" customWidth="1"/>
    <col min="8" max="8" width="30.85546875" customWidth="1"/>
    <col min="9" max="14" width="8.7109375" style="2" customWidth="1"/>
    <col min="15" max="15" width="9" style="2"/>
    <col min="16" max="16" width="10" style="3" customWidth="1"/>
    <col min="17" max="28" width="9" style="3"/>
  </cols>
  <sheetData>
    <row r="1" spans="1:17">
      <c r="A1" s="96" t="s">
        <v>396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7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7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7" s="1" customFormat="1" ht="31.5">
      <c r="A4" s="4"/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8" t="s">
        <v>12</v>
      </c>
      <c r="O4" s="18" t="s">
        <v>13</v>
      </c>
      <c r="P4" s="18" t="s">
        <v>386</v>
      </c>
      <c r="Q4" s="34" t="s">
        <v>381</v>
      </c>
    </row>
    <row r="5" spans="1:17" s="1" customFormat="1" ht="15.75">
      <c r="A5" s="4" t="s">
        <v>14</v>
      </c>
      <c r="B5" s="6" t="s">
        <v>15</v>
      </c>
      <c r="C5" s="5"/>
      <c r="D5" s="5"/>
      <c r="E5" s="5" t="s">
        <v>16</v>
      </c>
      <c r="F5" s="5"/>
      <c r="G5" s="5"/>
      <c r="H5" s="5"/>
      <c r="I5" s="18"/>
      <c r="J5" s="18"/>
      <c r="K5" s="18"/>
      <c r="L5" s="18"/>
      <c r="M5" s="18"/>
      <c r="N5" s="18"/>
      <c r="O5" s="18">
        <f>I5+K5+L5+N5</f>
        <v>0</v>
      </c>
      <c r="P5" s="19"/>
    </row>
    <row r="6" spans="1:17" s="2" customFormat="1" ht="15.75">
      <c r="A6" s="7">
        <v>42</v>
      </c>
      <c r="B6" s="8">
        <v>90</v>
      </c>
      <c r="C6" s="8" t="s">
        <v>17</v>
      </c>
      <c r="D6" s="9" t="s">
        <v>67</v>
      </c>
      <c r="E6" s="10" t="s">
        <v>155</v>
      </c>
      <c r="F6" s="9" t="s">
        <v>156</v>
      </c>
      <c r="G6" s="9" t="s">
        <v>157</v>
      </c>
      <c r="H6" s="10" t="s">
        <v>158</v>
      </c>
      <c r="I6" s="20" t="s">
        <v>384</v>
      </c>
      <c r="J6" s="20"/>
      <c r="K6" s="20"/>
      <c r="L6" s="20"/>
      <c r="M6" s="20"/>
      <c r="N6" s="20"/>
      <c r="O6" s="18"/>
      <c r="P6" s="21">
        <f>SUM(O7:O9)</f>
        <v>44.2</v>
      </c>
    </row>
    <row r="7" spans="1:17" s="2" customFormat="1" ht="15.75">
      <c r="A7" s="7">
        <v>46</v>
      </c>
      <c r="B7" s="8">
        <v>90</v>
      </c>
      <c r="C7" s="8" t="s">
        <v>17</v>
      </c>
      <c r="D7" s="9" t="s">
        <v>67</v>
      </c>
      <c r="E7" s="10" t="s">
        <v>155</v>
      </c>
      <c r="F7" s="9" t="s">
        <v>171</v>
      </c>
      <c r="G7" s="9" t="s">
        <v>172</v>
      </c>
      <c r="H7" s="9" t="s">
        <v>173</v>
      </c>
      <c r="I7" s="20">
        <v>4</v>
      </c>
      <c r="J7" s="20">
        <v>64.91</v>
      </c>
      <c r="K7" s="20"/>
      <c r="L7" s="20">
        <v>0</v>
      </c>
      <c r="M7" s="20">
        <v>5.13</v>
      </c>
      <c r="N7" s="20">
        <v>7.2</v>
      </c>
      <c r="O7" s="18">
        <f>I7+K7+L7+N7</f>
        <v>11.2</v>
      </c>
      <c r="P7" s="20"/>
    </row>
    <row r="8" spans="1:17" s="2" customFormat="1" ht="15.75">
      <c r="A8" s="7">
        <v>50</v>
      </c>
      <c r="B8" s="8">
        <v>90</v>
      </c>
      <c r="C8" s="8" t="s">
        <v>17</v>
      </c>
      <c r="D8" s="9" t="s">
        <v>67</v>
      </c>
      <c r="E8" s="10" t="s">
        <v>155</v>
      </c>
      <c r="F8" s="9" t="s">
        <v>182</v>
      </c>
      <c r="G8" s="9" t="s">
        <v>150</v>
      </c>
      <c r="H8" s="9" t="s">
        <v>183</v>
      </c>
      <c r="I8" s="20">
        <v>0</v>
      </c>
      <c r="J8" s="20">
        <v>56.33</v>
      </c>
      <c r="K8" s="20"/>
      <c r="L8" s="20">
        <v>0</v>
      </c>
      <c r="M8" s="20">
        <v>4.37</v>
      </c>
      <c r="N8" s="23">
        <v>9</v>
      </c>
      <c r="O8" s="18">
        <f>I8+K8+L8+N8</f>
        <v>9</v>
      </c>
      <c r="P8" s="20"/>
    </row>
    <row r="9" spans="1:17" s="2" customFormat="1" ht="15.75">
      <c r="A9" s="7">
        <v>53</v>
      </c>
      <c r="B9" s="8">
        <v>90</v>
      </c>
      <c r="C9" s="8" t="s">
        <v>17</v>
      </c>
      <c r="D9" s="9" t="s">
        <v>67</v>
      </c>
      <c r="E9" s="10" t="s">
        <v>155</v>
      </c>
      <c r="F9" s="9" t="s">
        <v>188</v>
      </c>
      <c r="G9" s="9" t="s">
        <v>189</v>
      </c>
      <c r="H9" s="9" t="s">
        <v>190</v>
      </c>
      <c r="I9" s="20">
        <v>12</v>
      </c>
      <c r="J9" s="20">
        <v>64.95</v>
      </c>
      <c r="K9" s="20"/>
      <c r="L9" s="20">
        <v>0</v>
      </c>
      <c r="M9" s="20">
        <v>4.34</v>
      </c>
      <c r="N9" s="23">
        <v>12</v>
      </c>
      <c r="O9" s="18">
        <f>I9+K9+L9+N9</f>
        <v>24</v>
      </c>
      <c r="P9" s="30"/>
      <c r="Q9" s="30" t="s">
        <v>397</v>
      </c>
    </row>
    <row r="10" spans="1:17" s="2" customFormat="1" ht="15.75">
      <c r="A10" s="7"/>
      <c r="B10" s="8"/>
      <c r="C10" s="8"/>
      <c r="D10" s="9"/>
      <c r="E10" s="10"/>
      <c r="F10" s="9"/>
      <c r="G10" s="9"/>
      <c r="H10" s="9"/>
      <c r="I10" s="20"/>
      <c r="J10" s="20"/>
      <c r="K10" s="20"/>
      <c r="L10" s="20"/>
      <c r="M10" s="20"/>
      <c r="N10" s="20"/>
      <c r="O10" s="20"/>
      <c r="P10" s="20"/>
    </row>
    <row r="11" spans="1:17" s="2" customFormat="1" ht="15.75">
      <c r="A11" s="7">
        <v>43</v>
      </c>
      <c r="B11" s="7">
        <v>90</v>
      </c>
      <c r="C11" s="7" t="s">
        <v>17</v>
      </c>
      <c r="D11" s="11" t="s">
        <v>90</v>
      </c>
      <c r="E11" s="11" t="s">
        <v>159</v>
      </c>
      <c r="F11" s="11" t="s">
        <v>160</v>
      </c>
      <c r="G11" s="11" t="s">
        <v>161</v>
      </c>
      <c r="H11" s="11" t="s">
        <v>162</v>
      </c>
      <c r="I11" s="20">
        <v>0</v>
      </c>
      <c r="J11" s="20">
        <v>64.319999999999993</v>
      </c>
      <c r="K11" s="20"/>
      <c r="L11" s="20">
        <v>0</v>
      </c>
      <c r="M11" s="20">
        <v>4.53</v>
      </c>
      <c r="N11" s="23">
        <v>0.8</v>
      </c>
      <c r="O11" s="18">
        <f>I11+K11+L11+N11</f>
        <v>0.8</v>
      </c>
      <c r="P11" s="21">
        <f>SUM(O11:O13)</f>
        <v>70.2</v>
      </c>
    </row>
    <row r="12" spans="1:17" s="2" customFormat="1" ht="15.75">
      <c r="A12" s="7">
        <v>47</v>
      </c>
      <c r="B12" s="7">
        <v>90</v>
      </c>
      <c r="C12" s="7" t="s">
        <v>17</v>
      </c>
      <c r="D12" s="11" t="s">
        <v>90</v>
      </c>
      <c r="E12" s="11" t="s">
        <v>159</v>
      </c>
      <c r="F12" s="11" t="s">
        <v>174</v>
      </c>
      <c r="G12" s="11" t="s">
        <v>175</v>
      </c>
      <c r="H12" s="11" t="s">
        <v>176</v>
      </c>
      <c r="I12" s="20">
        <v>8</v>
      </c>
      <c r="J12" s="20">
        <v>65.39</v>
      </c>
      <c r="K12" s="20"/>
      <c r="L12" s="20">
        <v>0</v>
      </c>
      <c r="M12" s="20">
        <v>4.41</v>
      </c>
      <c r="N12" s="23">
        <v>5.6</v>
      </c>
      <c r="O12" s="18">
        <f>I12+K12+L12+N12</f>
        <v>13.6</v>
      </c>
      <c r="P12" s="20"/>
    </row>
    <row r="13" spans="1:17" s="2" customFormat="1" ht="15.75">
      <c r="A13" s="7">
        <v>54</v>
      </c>
      <c r="B13" s="7">
        <v>90</v>
      </c>
      <c r="C13" s="7" t="s">
        <v>17</v>
      </c>
      <c r="D13" s="11" t="s">
        <v>90</v>
      </c>
      <c r="E13" s="11" t="s">
        <v>159</v>
      </c>
      <c r="F13" s="11" t="s">
        <v>135</v>
      </c>
      <c r="G13" s="11" t="s">
        <v>64</v>
      </c>
      <c r="H13" s="11" t="s">
        <v>191</v>
      </c>
      <c r="I13" s="20">
        <v>0</v>
      </c>
      <c r="J13" s="20">
        <v>74.290000000000006</v>
      </c>
      <c r="K13" s="20">
        <v>3</v>
      </c>
      <c r="L13" s="20">
        <v>40</v>
      </c>
      <c r="M13" s="20">
        <v>5.27</v>
      </c>
      <c r="N13" s="20">
        <v>12.8</v>
      </c>
      <c r="O13" s="18">
        <f>I13+K13+L13+N13</f>
        <v>55.8</v>
      </c>
      <c r="P13" s="20"/>
    </row>
    <row r="14" spans="1:17" s="2" customFormat="1" ht="15.75">
      <c r="A14" s="7"/>
      <c r="B14" s="7"/>
      <c r="C14" s="7"/>
      <c r="D14" s="11"/>
      <c r="E14" s="11"/>
      <c r="F14" s="11"/>
      <c r="G14" s="11"/>
      <c r="H14" s="11"/>
      <c r="I14" s="20"/>
      <c r="J14" s="20"/>
      <c r="K14" s="20"/>
      <c r="L14" s="20"/>
      <c r="M14" s="20"/>
      <c r="N14" s="20"/>
      <c r="O14" s="18">
        <f>I14+K14+L14+N14</f>
        <v>0</v>
      </c>
      <c r="P14" s="20"/>
      <c r="Q14" s="30" t="s">
        <v>398</v>
      </c>
    </row>
    <row r="15" spans="1:17" s="2" customFormat="1" ht="15.75">
      <c r="A15" s="7"/>
      <c r="B15" s="7"/>
      <c r="C15" s="7"/>
      <c r="D15" s="11"/>
      <c r="E15" s="11"/>
      <c r="F15" s="11"/>
      <c r="G15" s="11"/>
      <c r="H15" s="11"/>
      <c r="I15" s="20"/>
      <c r="J15" s="20"/>
      <c r="K15" s="20"/>
      <c r="L15" s="20"/>
      <c r="M15" s="20"/>
      <c r="N15" s="20"/>
      <c r="O15" s="20"/>
      <c r="P15" s="20"/>
    </row>
    <row r="16" spans="1:17" s="2" customFormat="1" ht="15.75">
      <c r="A16" s="7">
        <v>45</v>
      </c>
      <c r="B16" s="7">
        <v>90</v>
      </c>
      <c r="C16" s="7" t="s">
        <v>17</v>
      </c>
      <c r="D16" s="11" t="s">
        <v>40</v>
      </c>
      <c r="E16" s="11" t="s">
        <v>167</v>
      </c>
      <c r="F16" s="11" t="s">
        <v>168</v>
      </c>
      <c r="G16" s="11" t="s">
        <v>169</v>
      </c>
      <c r="H16" s="11" t="s">
        <v>170</v>
      </c>
      <c r="I16" s="20">
        <v>4</v>
      </c>
      <c r="J16" s="20">
        <v>67.28</v>
      </c>
      <c r="K16" s="20"/>
      <c r="L16" s="20">
        <v>0</v>
      </c>
      <c r="M16" s="20">
        <v>5.09</v>
      </c>
      <c r="N16" s="20">
        <v>5.6</v>
      </c>
      <c r="O16" s="18">
        <f>I16+K16+L16+N16</f>
        <v>9.6</v>
      </c>
      <c r="P16" s="21">
        <f>SUM(O16:O19)-MAX(O16:O19)</f>
        <v>27.6</v>
      </c>
    </row>
    <row r="17" spans="1:17" s="2" customFormat="1" ht="15.75">
      <c r="A17" s="7">
        <v>49</v>
      </c>
      <c r="B17" s="7">
        <v>90</v>
      </c>
      <c r="C17" s="7" t="s">
        <v>17</v>
      </c>
      <c r="D17" s="11" t="s">
        <v>40</v>
      </c>
      <c r="E17" s="11" t="s">
        <v>167</v>
      </c>
      <c r="F17" s="11" t="s">
        <v>149</v>
      </c>
      <c r="G17" s="11" t="s">
        <v>180</v>
      </c>
      <c r="H17" s="11" t="s">
        <v>181</v>
      </c>
      <c r="I17" s="20">
        <v>0</v>
      </c>
      <c r="J17" s="20">
        <v>66.87</v>
      </c>
      <c r="K17" s="20"/>
      <c r="L17" s="20">
        <v>0</v>
      </c>
      <c r="M17" s="20">
        <v>5.05</v>
      </c>
      <c r="N17" s="20">
        <v>4</v>
      </c>
      <c r="O17" s="18">
        <f>I17+K17+L17+N17</f>
        <v>4</v>
      </c>
      <c r="P17" s="20"/>
    </row>
    <row r="18" spans="1:17" s="2" customFormat="1" ht="15.75">
      <c r="A18" s="7">
        <v>52</v>
      </c>
      <c r="B18" s="7">
        <v>90</v>
      </c>
      <c r="C18" s="7" t="s">
        <v>17</v>
      </c>
      <c r="D18" s="11" t="s">
        <v>40</v>
      </c>
      <c r="E18" s="11" t="s">
        <v>167</v>
      </c>
      <c r="F18" s="11" t="s">
        <v>143</v>
      </c>
      <c r="G18" s="11" t="s">
        <v>50</v>
      </c>
      <c r="H18" s="11" t="s">
        <v>187</v>
      </c>
      <c r="I18" s="20">
        <v>8</v>
      </c>
      <c r="J18" s="20">
        <v>68.97</v>
      </c>
      <c r="K18" s="20"/>
      <c r="L18" s="20">
        <v>0</v>
      </c>
      <c r="M18" s="20">
        <v>5.1100000000000003</v>
      </c>
      <c r="N18" s="20">
        <v>6.4</v>
      </c>
      <c r="O18" s="18">
        <f>I18+K18+L18+N18</f>
        <v>14.4</v>
      </c>
      <c r="P18" s="20"/>
    </row>
    <row r="19" spans="1:17" s="2" customFormat="1" ht="15.75">
      <c r="A19" s="7">
        <v>56</v>
      </c>
      <c r="B19" s="7">
        <v>90</v>
      </c>
      <c r="C19" s="7" t="s">
        <v>17</v>
      </c>
      <c r="D19" s="11" t="s">
        <v>40</v>
      </c>
      <c r="E19" s="11" t="s">
        <v>167</v>
      </c>
      <c r="F19" s="11" t="s">
        <v>192</v>
      </c>
      <c r="G19" s="11" t="s">
        <v>193</v>
      </c>
      <c r="H19" s="11" t="s">
        <v>194</v>
      </c>
      <c r="I19" s="20">
        <v>4</v>
      </c>
      <c r="J19" s="20">
        <v>64.03</v>
      </c>
      <c r="K19" s="20"/>
      <c r="L19" s="20">
        <v>0</v>
      </c>
      <c r="M19" s="20">
        <v>4.3600000000000003</v>
      </c>
      <c r="N19" s="23">
        <v>10</v>
      </c>
      <c r="O19" s="18">
        <f>I19+K19+L19+N19</f>
        <v>14</v>
      </c>
      <c r="P19" s="20"/>
      <c r="Q19" s="30" t="s">
        <v>399</v>
      </c>
    </row>
    <row r="20" spans="1:17" s="2" customFormat="1" ht="15.75">
      <c r="A20" s="7"/>
      <c r="B20" s="7"/>
      <c r="C20" s="7"/>
      <c r="D20" s="11"/>
      <c r="E20" s="11"/>
      <c r="F20" s="11"/>
      <c r="G20" s="11"/>
      <c r="H20" s="11"/>
      <c r="I20" s="20"/>
      <c r="J20" s="20"/>
      <c r="K20" s="20"/>
      <c r="L20" s="20"/>
      <c r="M20" s="20"/>
      <c r="N20" s="20"/>
      <c r="O20" s="20"/>
      <c r="P20" s="20"/>
    </row>
    <row r="21" spans="1:17" s="2" customFormat="1" ht="15.75">
      <c r="A21" s="7">
        <v>44</v>
      </c>
      <c r="B21" s="7">
        <v>90</v>
      </c>
      <c r="C21" s="7" t="s">
        <v>17</v>
      </c>
      <c r="D21" s="11" t="s">
        <v>18</v>
      </c>
      <c r="E21" s="11" t="s">
        <v>163</v>
      </c>
      <c r="F21" s="11" t="s">
        <v>164</v>
      </c>
      <c r="G21" s="11" t="s">
        <v>165</v>
      </c>
      <c r="H21" s="11" t="s">
        <v>166</v>
      </c>
      <c r="I21" s="20">
        <v>0</v>
      </c>
      <c r="J21" s="20">
        <v>67.47</v>
      </c>
      <c r="K21" s="20"/>
      <c r="L21" s="20">
        <v>20</v>
      </c>
      <c r="M21" s="20">
        <v>5.59</v>
      </c>
      <c r="N21" s="20">
        <v>25.6</v>
      </c>
      <c r="O21" s="18">
        <f>I21+K21+L21+N21</f>
        <v>45.6</v>
      </c>
      <c r="P21" s="21">
        <f>SUM(O21+O23+O24)</f>
        <v>77.2</v>
      </c>
    </row>
    <row r="22" spans="1:17" s="2" customFormat="1" ht="15.75">
      <c r="A22" s="7">
        <v>48</v>
      </c>
      <c r="B22" s="7">
        <v>90</v>
      </c>
      <c r="C22" s="7" t="s">
        <v>17</v>
      </c>
      <c r="D22" s="11" t="s">
        <v>18</v>
      </c>
      <c r="E22" s="11" t="s">
        <v>163</v>
      </c>
      <c r="F22" s="11" t="s">
        <v>177</v>
      </c>
      <c r="G22" s="11" t="s">
        <v>178</v>
      </c>
      <c r="H22" s="11" t="s">
        <v>179</v>
      </c>
      <c r="I22" s="20" t="s">
        <v>384</v>
      </c>
      <c r="J22" s="20"/>
      <c r="K22" s="20"/>
      <c r="L22" s="20"/>
      <c r="M22" s="20"/>
      <c r="N22" s="20"/>
      <c r="O22" s="18" t="s">
        <v>384</v>
      </c>
      <c r="P22" s="20"/>
    </row>
    <row r="23" spans="1:17" s="2" customFormat="1" ht="15.75">
      <c r="A23" s="7">
        <v>51</v>
      </c>
      <c r="B23" s="7">
        <v>90</v>
      </c>
      <c r="C23" s="7" t="s">
        <v>17</v>
      </c>
      <c r="D23" s="11" t="s">
        <v>18</v>
      </c>
      <c r="E23" s="11" t="s">
        <v>163</v>
      </c>
      <c r="F23" s="11" t="s">
        <v>184</v>
      </c>
      <c r="G23" s="11" t="s">
        <v>185</v>
      </c>
      <c r="H23" s="11" t="s">
        <v>186</v>
      </c>
      <c r="I23" s="20">
        <v>0</v>
      </c>
      <c r="J23" s="20">
        <v>63.73</v>
      </c>
      <c r="K23" s="20"/>
      <c r="L23" s="20">
        <v>0</v>
      </c>
      <c r="M23" s="20">
        <v>5.19</v>
      </c>
      <c r="N23" s="20">
        <v>9.6</v>
      </c>
      <c r="O23" s="18">
        <f>I23+K23+L23+N23</f>
        <v>9.6</v>
      </c>
      <c r="P23" s="20"/>
    </row>
    <row r="24" spans="1:17" s="2" customFormat="1" ht="15.75">
      <c r="A24" s="7">
        <v>55</v>
      </c>
      <c r="B24" s="7">
        <v>90</v>
      </c>
      <c r="C24" s="7" t="s">
        <v>17</v>
      </c>
      <c r="D24" s="11" t="s">
        <v>18</v>
      </c>
      <c r="E24" s="11" t="s">
        <v>163</v>
      </c>
      <c r="F24" s="11" t="s">
        <v>411</v>
      </c>
      <c r="G24" s="11" t="s">
        <v>412</v>
      </c>
      <c r="H24" s="11" t="s">
        <v>413</v>
      </c>
      <c r="I24" s="20">
        <v>0</v>
      </c>
      <c r="J24" s="20">
        <v>64.510000000000005</v>
      </c>
      <c r="K24" s="20"/>
      <c r="L24" s="20">
        <v>20</v>
      </c>
      <c r="M24" s="20">
        <v>5</v>
      </c>
      <c r="N24" s="20">
        <v>2</v>
      </c>
      <c r="O24" s="18">
        <f>I24+K24+L24+N24</f>
        <v>22</v>
      </c>
      <c r="P24" s="20"/>
      <c r="Q24" s="30" t="s">
        <v>400</v>
      </c>
    </row>
  </sheetData>
  <sortState ref="A6:P20">
    <sortCondition ref="D6:D20"/>
    <sortCondition ref="E6:E20"/>
  </sortState>
  <mergeCells count="1">
    <mergeCell ref="A1:P3"/>
  </mergeCells>
  <pageMargins left="0.69930555555555596" right="0.69930555555555596" top="0.75" bottom="0.75" header="0.3" footer="0.3"/>
  <pageSetup paperSize="8" scale="9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Running Order</vt:lpstr>
      <vt:lpstr>SENIOR 100 INDIVIDUAL</vt:lpstr>
      <vt:lpstr>SENIOR 100 TEAM</vt:lpstr>
      <vt:lpstr>junior individual 100</vt:lpstr>
      <vt:lpstr>JUNIOR 100 TEAM</vt:lpstr>
      <vt:lpstr>JUNIOR 90 INDIVIDUAL</vt:lpstr>
      <vt:lpstr>JUNIOR 90 TEAM</vt:lpstr>
      <vt:lpstr>SENIOR 90 IND.</vt:lpstr>
      <vt:lpstr>SENIOR 90 TEAM</vt:lpstr>
      <vt:lpstr>JUNIOR 80 IND</vt:lpstr>
      <vt:lpstr>JUNIOR 80 TEAM</vt:lpstr>
      <vt:lpstr>SENIOR 80 IND</vt:lpstr>
      <vt:lpstr>SENIOR 80 TEAM</vt:lpstr>
      <vt:lpstr>'SENIOR 80 TEAM'!Print_Area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Denise Newsome</cp:lastModifiedBy>
  <cp:lastPrinted>2018-04-19T16:45:00Z</cp:lastPrinted>
  <dcterms:created xsi:type="dcterms:W3CDTF">2015-01-31T14:22:00Z</dcterms:created>
  <dcterms:modified xsi:type="dcterms:W3CDTF">2018-04-26T20:11:12Z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2057-10.2.0.5978</vt:lpwstr>
  </property>
</Properties>
</file>