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Open" sheetId="1" r:id="rId1"/>
    <sheet name="Juniors" sheetId="2" r:id="rId2"/>
    <sheet name="5 to 10" sheetId="3" r:id="rId3"/>
    <sheet name="5 - 10 Years LED" sheetId="4" r:id="rId4"/>
    <sheet name="Under 5 Years" sheetId="5" r:id="rId5"/>
    <sheet name="Beginner Rider" sheetId="6" r:id="rId6"/>
  </sheets>
  <definedNames/>
  <calcPr fullCalcOnLoad="1"/>
</workbook>
</file>

<file path=xl/sharedStrings.xml><?xml version="1.0" encoding="utf-8"?>
<sst xmlns="http://schemas.openxmlformats.org/spreadsheetml/2006/main" count="426" uniqueCount="257">
  <si>
    <t>Surname</t>
  </si>
  <si>
    <t>Name</t>
  </si>
  <si>
    <t>Horse</t>
  </si>
  <si>
    <t>Average</t>
  </si>
  <si>
    <t>1st Division</t>
  </si>
  <si>
    <t>2nd Division</t>
  </si>
  <si>
    <t>3rd Division</t>
  </si>
  <si>
    <t>4th Division</t>
  </si>
  <si>
    <t>OPEN</t>
  </si>
  <si>
    <t>JUNIORS</t>
  </si>
  <si>
    <t>5 - 10 Ridden</t>
  </si>
  <si>
    <t>5 - 10 LED</t>
  </si>
  <si>
    <t>Placing</t>
  </si>
  <si>
    <t>RND 1</t>
  </si>
  <si>
    <t>RND 2</t>
  </si>
  <si>
    <t>RND3</t>
  </si>
  <si>
    <t xml:space="preserve">RND 1 </t>
  </si>
  <si>
    <t xml:space="preserve">RND 3 </t>
  </si>
  <si>
    <t>UNDER 5 Years</t>
  </si>
  <si>
    <t>RND 3</t>
  </si>
  <si>
    <t>Finals Average Rounds 28th &amp; 29th September 2018</t>
  </si>
  <si>
    <t>BEGINNER RIDER</t>
  </si>
  <si>
    <t>QBRA 2018 - Time Sheet</t>
  </si>
  <si>
    <t>Hilton</t>
  </si>
  <si>
    <t>Brodie</t>
  </si>
  <si>
    <t>Sullivan</t>
  </si>
  <si>
    <t>Blake</t>
  </si>
  <si>
    <t>Snipp</t>
  </si>
  <si>
    <t>Bailey</t>
  </si>
  <si>
    <t>Aria</t>
  </si>
  <si>
    <t>George</t>
  </si>
  <si>
    <t>Purnell</t>
  </si>
  <si>
    <t>Ellie</t>
  </si>
  <si>
    <t>Fancey</t>
  </si>
  <si>
    <t>Drier</t>
  </si>
  <si>
    <t>Ruby</t>
  </si>
  <si>
    <t>Trumby</t>
  </si>
  <si>
    <t>Davison</t>
  </si>
  <si>
    <t>Alex</t>
  </si>
  <si>
    <t>Coke</t>
  </si>
  <si>
    <t>Tredrea</t>
  </si>
  <si>
    <t>Charlee</t>
  </si>
  <si>
    <t>Luke</t>
  </si>
  <si>
    <t>Robertson</t>
  </si>
  <si>
    <t>Amity</t>
  </si>
  <si>
    <t>Tricky</t>
  </si>
  <si>
    <t>McAuley</t>
  </si>
  <si>
    <t>Mandy</t>
  </si>
  <si>
    <t>Clancy</t>
  </si>
  <si>
    <t>Durbridge</t>
  </si>
  <si>
    <t>Brandy</t>
  </si>
  <si>
    <t>Suzie</t>
  </si>
  <si>
    <t>Wilson</t>
  </si>
  <si>
    <t>Nicole</t>
  </si>
  <si>
    <t>Kool Spinner</t>
  </si>
  <si>
    <t>Ross</t>
  </si>
  <si>
    <t>Keeley</t>
  </si>
  <si>
    <t>Lachie</t>
  </si>
  <si>
    <t>Groves</t>
  </si>
  <si>
    <t>Nash</t>
  </si>
  <si>
    <t>Emi</t>
  </si>
  <si>
    <t>Kimber</t>
  </si>
  <si>
    <t>Ebony-Shea</t>
  </si>
  <si>
    <t>Kalvale Isle O Silver Cat</t>
  </si>
  <si>
    <t>Flint</t>
  </si>
  <si>
    <t>Chelsea</t>
  </si>
  <si>
    <t>Miss Paris</t>
  </si>
  <si>
    <t>O'Toole</t>
  </si>
  <si>
    <t>Jordyn</t>
  </si>
  <si>
    <t>Cat</t>
  </si>
  <si>
    <t>Will</t>
  </si>
  <si>
    <t>Maggie</t>
  </si>
  <si>
    <t>Darcy</t>
  </si>
  <si>
    <t>Poet</t>
  </si>
  <si>
    <t>Hingst</t>
  </si>
  <si>
    <t>Abby</t>
  </si>
  <si>
    <t>Cotton</t>
  </si>
  <si>
    <t>Rhys</t>
  </si>
  <si>
    <t>Buddy</t>
  </si>
  <si>
    <t>Jack</t>
  </si>
  <si>
    <t>Ballard</t>
  </si>
  <si>
    <t>Michelle</t>
  </si>
  <si>
    <t>Montana Blue</t>
  </si>
  <si>
    <t>Simmons</t>
  </si>
  <si>
    <t>Dameeka</t>
  </si>
  <si>
    <t>Liv</t>
  </si>
  <si>
    <t>Hueppauff</t>
  </si>
  <si>
    <t>Jessica</t>
  </si>
  <si>
    <t>Roxette</t>
  </si>
  <si>
    <t xml:space="preserve">Chris </t>
  </si>
  <si>
    <t>Zippos Revolootion</t>
  </si>
  <si>
    <t>Melissa</t>
  </si>
  <si>
    <t>Curly</t>
  </si>
  <si>
    <t>Koch</t>
  </si>
  <si>
    <t>Beck</t>
  </si>
  <si>
    <t>Dawnmaw Abdul Bruce</t>
  </si>
  <si>
    <t>Frame</t>
  </si>
  <si>
    <t>Shelly</t>
  </si>
  <si>
    <t>King Rock N Roll</t>
  </si>
  <si>
    <t>Swan</t>
  </si>
  <si>
    <t>Maddison</t>
  </si>
  <si>
    <t>Resistol</t>
  </si>
  <si>
    <t>Schofield</t>
  </si>
  <si>
    <t>Walter</t>
  </si>
  <si>
    <t>Kitkat</t>
  </si>
  <si>
    <t>Freeman</t>
  </si>
  <si>
    <t>Stacey</t>
  </si>
  <si>
    <t>Roys Thunder</t>
  </si>
  <si>
    <t>Hansen</t>
  </si>
  <si>
    <t>Louise</t>
  </si>
  <si>
    <t>J-Lo</t>
  </si>
  <si>
    <t>Moroney</t>
  </si>
  <si>
    <t>Cassandra</t>
  </si>
  <si>
    <t>Tonka</t>
  </si>
  <si>
    <t>Gordon</t>
  </si>
  <si>
    <t>Tui</t>
  </si>
  <si>
    <t>RR Myrtle Decked</t>
  </si>
  <si>
    <t>Ash</t>
  </si>
  <si>
    <t>Kate</t>
  </si>
  <si>
    <t>Bree</t>
  </si>
  <si>
    <t>Hickey</t>
  </si>
  <si>
    <t>Paula</t>
  </si>
  <si>
    <t>Grandma</t>
  </si>
  <si>
    <t>Ramsay</t>
  </si>
  <si>
    <t>Kellie</t>
  </si>
  <si>
    <t>Mighty Two Eyed Pokerface</t>
  </si>
  <si>
    <t>Cottam</t>
  </si>
  <si>
    <t>Jamie</t>
  </si>
  <si>
    <t>Roc B Billy Pepto</t>
  </si>
  <si>
    <t>Tania</t>
  </si>
  <si>
    <t>DJ</t>
  </si>
  <si>
    <t>Stronach</t>
  </si>
  <si>
    <t>Neil</t>
  </si>
  <si>
    <t>Chex on the Bar</t>
  </si>
  <si>
    <t>Douglas</t>
  </si>
  <si>
    <t>Emma</t>
  </si>
  <si>
    <t>Dolly</t>
  </si>
  <si>
    <t>Tarni</t>
  </si>
  <si>
    <t>Kalvale Colonel Driftwood</t>
  </si>
  <si>
    <t>McKenzie</t>
  </si>
  <si>
    <t>Lauren</t>
  </si>
  <si>
    <t>Shiloh</t>
  </si>
  <si>
    <t>Spook</t>
  </si>
  <si>
    <t>Rocco</t>
  </si>
  <si>
    <t>Dark</t>
  </si>
  <si>
    <t xml:space="preserve">Natalie </t>
  </si>
  <si>
    <t>Itchy Tiger</t>
  </si>
  <si>
    <t>Lauwers</t>
  </si>
  <si>
    <t>Nat</t>
  </si>
  <si>
    <t>Oscar</t>
  </si>
  <si>
    <t>Banks</t>
  </si>
  <si>
    <t>Kristy</t>
  </si>
  <si>
    <t>Bob</t>
  </si>
  <si>
    <t>Commanche</t>
  </si>
  <si>
    <t>Raelene</t>
  </si>
  <si>
    <t>Mallie</t>
  </si>
  <si>
    <t>Sharna</t>
  </si>
  <si>
    <t>Missy</t>
  </si>
  <si>
    <t xml:space="preserve">Winroka Ambassaor </t>
  </si>
  <si>
    <t>Lynx two Eyed Slidin Diamond</t>
  </si>
  <si>
    <t>Doolin</t>
  </si>
  <si>
    <t>Mahala</t>
  </si>
  <si>
    <t>RR Lilly of the Desert</t>
  </si>
  <si>
    <t>Morns Chantelle</t>
  </si>
  <si>
    <t>Jeanine</t>
  </si>
  <si>
    <t>Secret Hicks</t>
  </si>
  <si>
    <t>Griffen</t>
  </si>
  <si>
    <t>Courtney</t>
  </si>
  <si>
    <t>Topsey Turvey Acres</t>
  </si>
  <si>
    <t>Ladoux's Desert Rose</t>
  </si>
  <si>
    <t>McKay</t>
  </si>
  <si>
    <t>Jess</t>
  </si>
  <si>
    <t>Snoopy</t>
  </si>
  <si>
    <t>Siebenhausen</t>
  </si>
  <si>
    <t>Kylie</t>
  </si>
  <si>
    <t>Milo</t>
  </si>
  <si>
    <t>Rich</t>
  </si>
  <si>
    <t>Brooke</t>
  </si>
  <si>
    <t>Swirl</t>
  </si>
  <si>
    <t>Afterburner</t>
  </si>
  <si>
    <t>Whoa Boone</t>
  </si>
  <si>
    <t>Lil Miss Heartbreaker</t>
  </si>
  <si>
    <t>Steinberg</t>
  </si>
  <si>
    <t>Emily</t>
  </si>
  <si>
    <t>Bow</t>
  </si>
  <si>
    <t>Snap</t>
  </si>
  <si>
    <t>Sid</t>
  </si>
  <si>
    <t>Memphis</t>
  </si>
  <si>
    <t>Huckle</t>
  </si>
  <si>
    <t>Rocky</t>
  </si>
  <si>
    <t>Conole</t>
  </si>
  <si>
    <t>Katie</t>
  </si>
  <si>
    <t>Cruz</t>
  </si>
  <si>
    <t>Shrek</t>
  </si>
  <si>
    <t>RR Vapour Watch</t>
  </si>
  <si>
    <t>Queen of Spin</t>
  </si>
  <si>
    <t>Halley</t>
  </si>
  <si>
    <t>Savannah</t>
  </si>
  <si>
    <t>Rossfields Jillaroo</t>
  </si>
  <si>
    <t>Cougar</t>
  </si>
  <si>
    <t>Dorge</t>
  </si>
  <si>
    <t>Jacinta</t>
  </si>
  <si>
    <t>Gidget</t>
  </si>
  <si>
    <t>Briana</t>
  </si>
  <si>
    <t>Mara</t>
  </si>
  <si>
    <t>Burgess</t>
  </si>
  <si>
    <t>Brandie</t>
  </si>
  <si>
    <t>Purrfect</t>
  </si>
  <si>
    <t>Snip</t>
  </si>
  <si>
    <t>Kalvale DJ Spin</t>
  </si>
  <si>
    <t>Riana</t>
  </si>
  <si>
    <t>Heza Quik Scooter</t>
  </si>
  <si>
    <t>Bunn</t>
  </si>
  <si>
    <t>Annabelle</t>
  </si>
  <si>
    <t>SamMan</t>
  </si>
  <si>
    <t>Ward</t>
  </si>
  <si>
    <t xml:space="preserve">Stormy </t>
  </si>
  <si>
    <t>Shari</t>
  </si>
  <si>
    <t>Harry</t>
  </si>
  <si>
    <t>Rosentreter</t>
  </si>
  <si>
    <t>Karlie</t>
  </si>
  <si>
    <t>Joy</t>
  </si>
  <si>
    <t>Marty</t>
  </si>
  <si>
    <t>Murphy</t>
  </si>
  <si>
    <t>Reece</t>
  </si>
  <si>
    <t>Cisco</t>
  </si>
  <si>
    <t>Garth Brookes</t>
  </si>
  <si>
    <t>Bezuidenhout</t>
  </si>
  <si>
    <t>Ciara</t>
  </si>
  <si>
    <t>E.L. Daddy</t>
  </si>
  <si>
    <t>Shannon</t>
  </si>
  <si>
    <t>Kalvale Spin n Rose</t>
  </si>
  <si>
    <t xml:space="preserve">Diesel </t>
  </si>
  <si>
    <t>Hickson</t>
  </si>
  <si>
    <t>Makayla</t>
  </si>
  <si>
    <t>Pine Freckles Spin</t>
  </si>
  <si>
    <t>Bill</t>
  </si>
  <si>
    <t>Claydon</t>
  </si>
  <si>
    <t>Jen</t>
  </si>
  <si>
    <t>Dash</t>
  </si>
  <si>
    <t>PJ</t>
  </si>
  <si>
    <t>Grobe</t>
  </si>
  <si>
    <t>Sorocco</t>
  </si>
  <si>
    <t>Boom Tee</t>
  </si>
  <si>
    <t>Malcom</t>
  </si>
  <si>
    <t>Stormys Gun r Blazin</t>
  </si>
  <si>
    <t>Tiffany</t>
  </si>
  <si>
    <t>Millie</t>
  </si>
  <si>
    <t>Sheza Gold Class</t>
  </si>
  <si>
    <t>Vegas</t>
  </si>
  <si>
    <t>Delta</t>
  </si>
  <si>
    <t>Bugsy</t>
  </si>
  <si>
    <t>4</t>
  </si>
  <si>
    <t>1</t>
  </si>
  <si>
    <t>3</t>
  </si>
  <si>
    <t>6</t>
  </si>
  <si>
    <t>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</si>
</sst>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44">
    <font>
      <sz val="10"/>
      <name val="Arial"/>
      <family val="0"/>
    </font>
    <font>
      <b/>
      <sz val="18"/>
      <name val="Georgia"/>
      <family val="1"/>
    </font>
    <font>
      <b/>
      <sz val="14"/>
      <name val="Georgia"/>
      <family val="1"/>
    </font>
    <font>
      <sz val="8"/>
      <name val="Arial"/>
      <family val="2"/>
    </font>
    <font>
      <b/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ck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/>
    </xf>
    <xf numFmtId="164" fontId="24" fillId="33" borderId="13" xfId="0" applyNumberFormat="1" applyFont="1" applyFill="1" applyBorder="1" applyAlignment="1">
      <alignment horizontal="center"/>
    </xf>
    <xf numFmtId="164" fontId="24" fillId="33" borderId="14" xfId="0" applyNumberFormat="1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Border="1" applyAlignment="1">
      <alignment/>
    </xf>
    <xf numFmtId="164" fontId="22" fillId="0" borderId="17" xfId="0" applyNumberFormat="1" applyFont="1" applyBorder="1" applyAlignment="1">
      <alignment vertical="distributed"/>
    </xf>
    <xf numFmtId="164" fontId="22" fillId="0" borderId="18" xfId="0" applyNumberFormat="1" applyFont="1" applyBorder="1" applyAlignment="1">
      <alignment vertical="distributed"/>
    </xf>
    <xf numFmtId="164" fontId="22" fillId="0" borderId="19" xfId="0" applyNumberFormat="1" applyFont="1" applyBorder="1" applyAlignment="1">
      <alignment vertical="distributed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left" wrapText="1"/>
    </xf>
    <xf numFmtId="0" fontId="22" fillId="0" borderId="21" xfId="0" applyFont="1" applyFill="1" applyBorder="1" applyAlignment="1">
      <alignment/>
    </xf>
    <xf numFmtId="164" fontId="22" fillId="0" borderId="22" xfId="0" applyNumberFormat="1" applyFont="1" applyBorder="1" applyAlignment="1">
      <alignment vertical="distributed"/>
    </xf>
    <xf numFmtId="164" fontId="22" fillId="0" borderId="23" xfId="0" applyNumberFormat="1" applyFont="1" applyBorder="1" applyAlignment="1">
      <alignment vertical="distributed"/>
    </xf>
    <xf numFmtId="164" fontId="22" fillId="0" borderId="24" xfId="0" applyNumberFormat="1" applyFont="1" applyBorder="1" applyAlignment="1">
      <alignment vertical="distributed"/>
    </xf>
    <xf numFmtId="0" fontId="22" fillId="0" borderId="25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164" fontId="24" fillId="0" borderId="26" xfId="0" applyNumberFormat="1" applyFont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/>
    </xf>
    <xf numFmtId="164" fontId="24" fillId="33" borderId="28" xfId="0" applyNumberFormat="1" applyFont="1" applyFill="1" applyBorder="1" applyAlignment="1">
      <alignment horizontal="center"/>
    </xf>
    <xf numFmtId="164" fontId="24" fillId="33" borderId="29" xfId="0" applyNumberFormat="1" applyFont="1" applyFill="1" applyBorder="1" applyAlignment="1">
      <alignment horizontal="center"/>
    </xf>
    <xf numFmtId="0" fontId="24" fillId="33" borderId="3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wrapText="1"/>
    </xf>
    <xf numFmtId="49" fontId="22" fillId="0" borderId="25" xfId="0" applyNumberFormat="1" applyFont="1" applyFill="1" applyBorder="1" applyAlignment="1">
      <alignment horizontal="center" wrapText="1"/>
    </xf>
    <xf numFmtId="49" fontId="22" fillId="0" borderId="25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4" fillId="33" borderId="31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64" fontId="24" fillId="33" borderId="26" xfId="0" applyNumberFormat="1" applyFont="1" applyFill="1" applyBorder="1" applyAlignment="1">
      <alignment horizontal="center"/>
    </xf>
    <xf numFmtId="0" fontId="24" fillId="33" borderId="3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32" xfId="0" applyFont="1" applyBorder="1" applyAlignment="1">
      <alignment horizontal="center" vertical="center" wrapText="1"/>
    </xf>
    <xf numFmtId="164" fontId="24" fillId="33" borderId="34" xfId="0" applyNumberFormat="1" applyFont="1" applyFill="1" applyBorder="1" applyAlignment="1">
      <alignment horizontal="center"/>
    </xf>
    <xf numFmtId="0" fontId="24" fillId="33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6" borderId="37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36" borderId="13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4" fillId="37" borderId="1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wrapText="1"/>
    </xf>
    <xf numFmtId="0" fontId="22" fillId="0" borderId="38" xfId="0" applyFont="1" applyFill="1" applyBorder="1" applyAlignment="1">
      <alignment horizontal="center"/>
    </xf>
    <xf numFmtId="164" fontId="22" fillId="0" borderId="39" xfId="0" applyNumberFormat="1" applyFont="1" applyBorder="1" applyAlignment="1">
      <alignment vertical="distributed"/>
    </xf>
    <xf numFmtId="0" fontId="22" fillId="0" borderId="0" xfId="0" applyFont="1" applyAlignment="1">
      <alignment/>
    </xf>
    <xf numFmtId="0" fontId="22" fillId="0" borderId="40" xfId="0" applyFont="1" applyFill="1" applyBorder="1" applyAlignment="1">
      <alignment horizontal="left" wrapText="1"/>
    </xf>
    <xf numFmtId="0" fontId="22" fillId="0" borderId="40" xfId="0" applyFont="1" applyFill="1" applyBorder="1" applyAlignment="1">
      <alignment/>
    </xf>
    <xf numFmtId="164" fontId="22" fillId="0" borderId="41" xfId="0" applyNumberFormat="1" applyFont="1" applyBorder="1" applyAlignment="1">
      <alignment vertical="distributed"/>
    </xf>
    <xf numFmtId="0" fontId="22" fillId="0" borderId="17" xfId="0" applyFont="1" applyFill="1" applyBorder="1" applyAlignment="1">
      <alignment/>
    </xf>
    <xf numFmtId="0" fontId="22" fillId="12" borderId="16" xfId="0" applyFont="1" applyFill="1" applyBorder="1" applyAlignment="1">
      <alignment horizontal="center"/>
    </xf>
    <xf numFmtId="0" fontId="22" fillId="12" borderId="42" xfId="0" applyFont="1" applyFill="1" applyBorder="1" applyAlignment="1">
      <alignment/>
    </xf>
    <xf numFmtId="0" fontId="22" fillId="12" borderId="17" xfId="0" applyFont="1" applyFill="1" applyBorder="1" applyAlignment="1">
      <alignment/>
    </xf>
    <xf numFmtId="164" fontId="22" fillId="12" borderId="17" xfId="0" applyNumberFormat="1" applyFont="1" applyFill="1" applyBorder="1" applyAlignment="1">
      <alignment vertical="distributed"/>
    </xf>
    <xf numFmtId="164" fontId="22" fillId="12" borderId="18" xfId="0" applyNumberFormat="1" applyFont="1" applyFill="1" applyBorder="1" applyAlignment="1">
      <alignment vertical="distributed"/>
    </xf>
    <xf numFmtId="164" fontId="22" fillId="12" borderId="17" xfId="0" applyNumberFormat="1" applyFont="1" applyFill="1" applyBorder="1" applyAlignment="1">
      <alignment/>
    </xf>
    <xf numFmtId="164" fontId="22" fillId="12" borderId="43" xfId="0" applyNumberFormat="1" applyFont="1" applyFill="1" applyBorder="1" applyAlignment="1">
      <alignment/>
    </xf>
    <xf numFmtId="0" fontId="22" fillId="12" borderId="20" xfId="0" applyFont="1" applyFill="1" applyBorder="1" applyAlignment="1">
      <alignment horizontal="center"/>
    </xf>
    <xf numFmtId="0" fontId="22" fillId="12" borderId="22" xfId="0" applyFont="1" applyFill="1" applyBorder="1" applyAlignment="1">
      <alignment/>
    </xf>
    <xf numFmtId="164" fontId="22" fillId="12" borderId="22" xfId="0" applyNumberFormat="1" applyFont="1" applyFill="1" applyBorder="1" applyAlignment="1">
      <alignment vertical="distributed"/>
    </xf>
    <xf numFmtId="164" fontId="22" fillId="12" borderId="23" xfId="0" applyNumberFormat="1" applyFont="1" applyFill="1" applyBorder="1" applyAlignment="1">
      <alignment vertical="distributed"/>
    </xf>
    <xf numFmtId="164" fontId="22" fillId="12" borderId="22" xfId="0" applyNumberFormat="1" applyFont="1" applyFill="1" applyBorder="1" applyAlignment="1">
      <alignment/>
    </xf>
    <xf numFmtId="164" fontId="22" fillId="12" borderId="41" xfId="0" applyNumberFormat="1" applyFont="1" applyFill="1" applyBorder="1" applyAlignment="1">
      <alignment/>
    </xf>
    <xf numFmtId="164" fontId="22" fillId="0" borderId="22" xfId="0" applyNumberFormat="1" applyFont="1" applyFill="1" applyBorder="1" applyAlignment="1">
      <alignment vertical="distributed"/>
    </xf>
    <xf numFmtId="164" fontId="22" fillId="0" borderId="23" xfId="0" applyNumberFormat="1" applyFont="1" applyFill="1" applyBorder="1" applyAlignment="1">
      <alignment vertical="distributed"/>
    </xf>
    <xf numFmtId="164" fontId="22" fillId="0" borderId="22" xfId="0" applyNumberFormat="1" applyFont="1" applyFill="1" applyBorder="1" applyAlignment="1">
      <alignment/>
    </xf>
    <xf numFmtId="164" fontId="22" fillId="0" borderId="41" xfId="0" applyNumberFormat="1" applyFont="1" applyFill="1" applyBorder="1" applyAlignment="1">
      <alignment/>
    </xf>
    <xf numFmtId="0" fontId="22" fillId="38" borderId="25" xfId="0" applyFont="1" applyFill="1" applyBorder="1" applyAlignment="1">
      <alignment horizontal="center"/>
    </xf>
    <xf numFmtId="0" fontId="22" fillId="38" borderId="21" xfId="0" applyFont="1" applyFill="1" applyBorder="1" applyAlignment="1">
      <alignment/>
    </xf>
    <xf numFmtId="164" fontId="22" fillId="38" borderId="22" xfId="0" applyNumberFormat="1" applyFont="1" applyFill="1" applyBorder="1" applyAlignment="1">
      <alignment vertical="distributed"/>
    </xf>
    <xf numFmtId="164" fontId="22" fillId="38" borderId="23" xfId="0" applyNumberFormat="1" applyFont="1" applyFill="1" applyBorder="1" applyAlignment="1">
      <alignment vertical="distributed"/>
    </xf>
    <xf numFmtId="164" fontId="22" fillId="38" borderId="22" xfId="0" applyNumberFormat="1" applyFont="1" applyFill="1" applyBorder="1" applyAlignment="1">
      <alignment/>
    </xf>
    <xf numFmtId="164" fontId="22" fillId="38" borderId="41" xfId="0" applyNumberFormat="1" applyFont="1" applyFill="1" applyBorder="1" applyAlignment="1">
      <alignment/>
    </xf>
    <xf numFmtId="0" fontId="22" fillId="38" borderId="22" xfId="0" applyFont="1" applyFill="1" applyBorder="1" applyAlignment="1">
      <alignment/>
    </xf>
    <xf numFmtId="0" fontId="22" fillId="38" borderId="44" xfId="0" applyFont="1" applyFill="1" applyBorder="1" applyAlignment="1">
      <alignment/>
    </xf>
    <xf numFmtId="0" fontId="22" fillId="38" borderId="25" xfId="0" applyFont="1" applyFill="1" applyBorder="1" applyAlignment="1">
      <alignment horizontal="center" wrapText="1"/>
    </xf>
    <xf numFmtId="0" fontId="22" fillId="38" borderId="22" xfId="0" applyFont="1" applyFill="1" applyBorder="1" applyAlignment="1">
      <alignment horizontal="left" wrapText="1"/>
    </xf>
    <xf numFmtId="49" fontId="22" fillId="38" borderId="25" xfId="0" applyNumberFormat="1" applyFont="1" applyFill="1" applyBorder="1" applyAlignment="1">
      <alignment horizontal="center" wrapText="1"/>
    </xf>
    <xf numFmtId="49" fontId="22" fillId="39" borderId="25" xfId="0" applyNumberFormat="1" applyFont="1" applyFill="1" applyBorder="1" applyAlignment="1">
      <alignment horizontal="center"/>
    </xf>
    <xf numFmtId="0" fontId="22" fillId="39" borderId="21" xfId="0" applyFont="1" applyFill="1" applyBorder="1" applyAlignment="1">
      <alignment/>
    </xf>
    <xf numFmtId="164" fontId="22" fillId="39" borderId="22" xfId="0" applyNumberFormat="1" applyFont="1" applyFill="1" applyBorder="1" applyAlignment="1">
      <alignment vertical="distributed"/>
    </xf>
    <xf numFmtId="164" fontId="22" fillId="39" borderId="23" xfId="0" applyNumberFormat="1" applyFont="1" applyFill="1" applyBorder="1" applyAlignment="1">
      <alignment vertical="distributed"/>
    </xf>
    <xf numFmtId="164" fontId="22" fillId="39" borderId="22" xfId="0" applyNumberFormat="1" applyFont="1" applyFill="1" applyBorder="1" applyAlignment="1">
      <alignment/>
    </xf>
    <xf numFmtId="164" fontId="22" fillId="39" borderId="41" xfId="0" applyNumberFormat="1" applyFont="1" applyFill="1" applyBorder="1" applyAlignment="1">
      <alignment/>
    </xf>
    <xf numFmtId="0" fontId="22" fillId="39" borderId="25" xfId="0" applyFont="1" applyFill="1" applyBorder="1" applyAlignment="1">
      <alignment horizontal="center"/>
    </xf>
    <xf numFmtId="0" fontId="22" fillId="39" borderId="22" xfId="0" applyFont="1" applyFill="1" applyBorder="1" applyAlignment="1">
      <alignment/>
    </xf>
    <xf numFmtId="0" fontId="22" fillId="39" borderId="44" xfId="0" applyFont="1" applyFill="1" applyBorder="1" applyAlignment="1">
      <alignment/>
    </xf>
    <xf numFmtId="0" fontId="22" fillId="39" borderId="25" xfId="0" applyFont="1" applyFill="1" applyBorder="1" applyAlignment="1">
      <alignment horizontal="center" wrapText="1"/>
    </xf>
    <xf numFmtId="0" fontId="22" fillId="39" borderId="45" xfId="0" applyFont="1" applyFill="1" applyBorder="1" applyAlignment="1">
      <alignment/>
    </xf>
    <xf numFmtId="0" fontId="22" fillId="39" borderId="36" xfId="0" applyFont="1" applyFill="1" applyBorder="1" applyAlignment="1">
      <alignment horizontal="center"/>
    </xf>
    <xf numFmtId="0" fontId="22" fillId="39" borderId="46" xfId="0" applyFont="1" applyFill="1" applyBorder="1" applyAlignment="1">
      <alignment horizontal="center"/>
    </xf>
    <xf numFmtId="0" fontId="22" fillId="39" borderId="36" xfId="0" applyFont="1" applyFill="1" applyBorder="1" applyAlignment="1">
      <alignment horizontal="center" wrapText="1"/>
    </xf>
    <xf numFmtId="0" fontId="22" fillId="39" borderId="47" xfId="0" applyFont="1" applyFill="1" applyBorder="1" applyAlignment="1">
      <alignment/>
    </xf>
    <xf numFmtId="0" fontId="22" fillId="39" borderId="22" xfId="0" applyFont="1" applyFill="1" applyBorder="1" applyAlignment="1">
      <alignment horizontal="left" wrapText="1"/>
    </xf>
    <xf numFmtId="0" fontId="22" fillId="39" borderId="48" xfId="0" applyFont="1" applyFill="1" applyBorder="1" applyAlignment="1">
      <alignment/>
    </xf>
    <xf numFmtId="0" fontId="22" fillId="39" borderId="49" xfId="0" applyFont="1" applyFill="1" applyBorder="1" applyAlignment="1">
      <alignment/>
    </xf>
    <xf numFmtId="0" fontId="22" fillId="39" borderId="50" xfId="0" applyFont="1" applyFill="1" applyBorder="1" applyAlignment="1">
      <alignment/>
    </xf>
    <xf numFmtId="0" fontId="22" fillId="40" borderId="25" xfId="0" applyFont="1" applyFill="1" applyBorder="1" applyAlignment="1">
      <alignment horizontal="center"/>
    </xf>
    <xf numFmtId="0" fontId="22" fillId="40" borderId="21" xfId="0" applyFont="1" applyFill="1" applyBorder="1" applyAlignment="1">
      <alignment/>
    </xf>
    <xf numFmtId="164" fontId="22" fillId="40" borderId="22" xfId="0" applyNumberFormat="1" applyFont="1" applyFill="1" applyBorder="1" applyAlignment="1">
      <alignment vertical="distributed"/>
    </xf>
    <xf numFmtId="164" fontId="22" fillId="40" borderId="23" xfId="0" applyNumberFormat="1" applyFont="1" applyFill="1" applyBorder="1" applyAlignment="1">
      <alignment vertical="distributed"/>
    </xf>
    <xf numFmtId="164" fontId="22" fillId="40" borderId="22" xfId="0" applyNumberFormat="1" applyFont="1" applyFill="1" applyBorder="1" applyAlignment="1">
      <alignment/>
    </xf>
    <xf numFmtId="0" fontId="22" fillId="40" borderId="21" xfId="0" applyFont="1" applyFill="1" applyBorder="1" applyAlignment="1">
      <alignment horizontal="left" wrapText="1"/>
    </xf>
    <xf numFmtId="0" fontId="22" fillId="40" borderId="22" xfId="0" applyFont="1" applyFill="1" applyBorder="1" applyAlignment="1">
      <alignment/>
    </xf>
    <xf numFmtId="0" fontId="22" fillId="40" borderId="22" xfId="0" applyFont="1" applyFill="1" applyBorder="1" applyAlignment="1">
      <alignment horizontal="left" wrapText="1"/>
    </xf>
    <xf numFmtId="164" fontId="22" fillId="41" borderId="22" xfId="0" applyNumberFormat="1" applyFont="1" applyFill="1" applyBorder="1" applyAlignment="1">
      <alignment/>
    </xf>
    <xf numFmtId="164" fontId="22" fillId="41" borderId="4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2" fillId="40" borderId="41" xfId="0" applyNumberFormat="1" applyFont="1" applyFill="1" applyBorder="1" applyAlignment="1">
      <alignment/>
    </xf>
    <xf numFmtId="164" fontId="22" fillId="12" borderId="51" xfId="0" applyNumberFormat="1" applyFont="1" applyFill="1" applyBorder="1" applyAlignment="1">
      <alignment vertical="distributed"/>
    </xf>
    <xf numFmtId="0" fontId="22" fillId="12" borderId="25" xfId="0" applyFont="1" applyFill="1" applyBorder="1" applyAlignment="1">
      <alignment horizontal="center"/>
    </xf>
    <xf numFmtId="0" fontId="22" fillId="12" borderId="48" xfId="0" applyFont="1" applyFill="1" applyBorder="1" applyAlignment="1">
      <alignment/>
    </xf>
    <xf numFmtId="0" fontId="22" fillId="38" borderId="50" xfId="0" applyFont="1" applyFill="1" applyBorder="1" applyAlignment="1">
      <alignment/>
    </xf>
    <xf numFmtId="49" fontId="22" fillId="38" borderId="25" xfId="0" applyNumberFormat="1" applyFont="1" applyFill="1" applyBorder="1" applyAlignment="1">
      <alignment horizontal="center"/>
    </xf>
    <xf numFmtId="0" fontId="22" fillId="39" borderId="21" xfId="0" applyFont="1" applyFill="1" applyBorder="1" applyAlignment="1">
      <alignment horizontal="left" wrapText="1"/>
    </xf>
    <xf numFmtId="0" fontId="22" fillId="42" borderId="25" xfId="0" applyFont="1" applyFill="1" applyBorder="1" applyAlignment="1">
      <alignment horizontal="center"/>
    </xf>
    <xf numFmtId="0" fontId="22" fillId="42" borderId="21" xfId="0" applyFont="1" applyFill="1" applyBorder="1" applyAlignment="1">
      <alignment/>
    </xf>
    <xf numFmtId="164" fontId="22" fillId="42" borderId="22" xfId="0" applyNumberFormat="1" applyFont="1" applyFill="1" applyBorder="1" applyAlignment="1">
      <alignment vertical="distributed"/>
    </xf>
    <xf numFmtId="164" fontId="22" fillId="42" borderId="22" xfId="0" applyNumberFormat="1" applyFont="1" applyFill="1" applyBorder="1" applyAlignment="1">
      <alignment/>
    </xf>
    <xf numFmtId="164" fontId="22" fillId="42" borderId="41" xfId="0" applyNumberFormat="1" applyFont="1" applyFill="1" applyBorder="1" applyAlignment="1">
      <alignment/>
    </xf>
    <xf numFmtId="0" fontId="22" fillId="42" borderId="50" xfId="0" applyFont="1" applyFill="1" applyBorder="1" applyAlignment="1">
      <alignment/>
    </xf>
    <xf numFmtId="0" fontId="22" fillId="42" borderId="52" xfId="0" applyFont="1" applyFill="1" applyBorder="1" applyAlignment="1">
      <alignment horizontal="center"/>
    </xf>
    <xf numFmtId="0" fontId="22" fillId="42" borderId="22" xfId="0" applyFont="1" applyFill="1" applyBorder="1" applyAlignment="1">
      <alignment/>
    </xf>
    <xf numFmtId="0" fontId="22" fillId="41" borderId="25" xfId="0" applyFont="1" applyFill="1" applyBorder="1" applyAlignment="1">
      <alignment horizontal="center"/>
    </xf>
    <xf numFmtId="0" fontId="22" fillId="41" borderId="21" xfId="0" applyFont="1" applyFill="1" applyBorder="1" applyAlignment="1">
      <alignment/>
    </xf>
    <xf numFmtId="164" fontId="22" fillId="41" borderId="22" xfId="0" applyNumberFormat="1" applyFont="1" applyFill="1" applyBorder="1" applyAlignment="1">
      <alignment vertical="distributed"/>
    </xf>
    <xf numFmtId="0" fontId="22" fillId="41" borderId="52" xfId="0" applyFont="1" applyFill="1" applyBorder="1" applyAlignment="1">
      <alignment horizontal="center"/>
    </xf>
    <xf numFmtId="0" fontId="22" fillId="41" borderId="22" xfId="0" applyFont="1" applyFill="1" applyBorder="1" applyAlignment="1">
      <alignment/>
    </xf>
    <xf numFmtId="0" fontId="22" fillId="41" borderId="21" xfId="0" applyFont="1" applyFill="1" applyBorder="1" applyAlignment="1">
      <alignment horizontal="left"/>
    </xf>
    <xf numFmtId="0" fontId="22" fillId="41" borderId="21" xfId="0" applyFont="1" applyFill="1" applyBorder="1" applyAlignment="1">
      <alignment horizontal="left" wrapText="1"/>
    </xf>
    <xf numFmtId="0" fontId="22" fillId="0" borderId="53" xfId="0" applyFont="1" applyFill="1" applyBorder="1" applyAlignment="1">
      <alignment/>
    </xf>
    <xf numFmtId="0" fontId="22" fillId="0" borderId="17" xfId="0" applyFont="1" applyFill="1" applyBorder="1" applyAlignment="1">
      <alignment horizontal="right" wrapText="1"/>
    </xf>
    <xf numFmtId="164" fontId="22" fillId="12" borderId="54" xfId="0" applyNumberFormat="1" applyFont="1" applyFill="1" applyBorder="1" applyAlignment="1">
      <alignment vertical="distributed"/>
    </xf>
    <xf numFmtId="164" fontId="22" fillId="12" borderId="55" xfId="0" applyNumberFormat="1" applyFont="1" applyFill="1" applyBorder="1" applyAlignment="1">
      <alignment vertical="distributed"/>
    </xf>
    <xf numFmtId="164" fontId="22" fillId="38" borderId="55" xfId="0" applyNumberFormat="1" applyFont="1" applyFill="1" applyBorder="1" applyAlignment="1">
      <alignment vertical="distributed"/>
    </xf>
    <xf numFmtId="164" fontId="22" fillId="39" borderId="55" xfId="0" applyNumberFormat="1" applyFont="1" applyFill="1" applyBorder="1" applyAlignment="1">
      <alignment vertical="distributed"/>
    </xf>
    <xf numFmtId="164" fontId="22" fillId="40" borderId="55" xfId="0" applyNumberFormat="1" applyFont="1" applyFill="1" applyBorder="1" applyAlignment="1">
      <alignment vertical="distributed"/>
    </xf>
    <xf numFmtId="164" fontId="22" fillId="0" borderId="55" xfId="0" applyNumberFormat="1" applyFont="1" applyFill="1" applyBorder="1" applyAlignment="1">
      <alignment vertical="distributed"/>
    </xf>
    <xf numFmtId="0" fontId="24" fillId="37" borderId="56" xfId="0" applyFont="1" applyFill="1" applyBorder="1" applyAlignment="1">
      <alignment horizontal="center"/>
    </xf>
    <xf numFmtId="0" fontId="24" fillId="34" borderId="27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6" borderId="27" xfId="0" applyFont="1" applyFill="1" applyBorder="1" applyAlignment="1">
      <alignment horizontal="center"/>
    </xf>
    <xf numFmtId="164" fontId="22" fillId="12" borderId="53" xfId="0" applyNumberFormat="1" applyFont="1" applyFill="1" applyBorder="1" applyAlignment="1">
      <alignment vertical="distributed"/>
    </xf>
    <xf numFmtId="164" fontId="22" fillId="12" borderId="40" xfId="0" applyNumberFormat="1" applyFont="1" applyFill="1" applyBorder="1" applyAlignment="1">
      <alignment vertical="distributed"/>
    </xf>
    <xf numFmtId="164" fontId="22" fillId="38" borderId="40" xfId="0" applyNumberFormat="1" applyFont="1" applyFill="1" applyBorder="1" applyAlignment="1">
      <alignment/>
    </xf>
    <xf numFmtId="164" fontId="22" fillId="39" borderId="40" xfId="0" applyNumberFormat="1" applyFont="1" applyFill="1" applyBorder="1" applyAlignment="1">
      <alignment/>
    </xf>
    <xf numFmtId="164" fontId="22" fillId="40" borderId="40" xfId="0" applyNumberFormat="1" applyFont="1" applyFill="1" applyBorder="1" applyAlignment="1">
      <alignment/>
    </xf>
    <xf numFmtId="164" fontId="22" fillId="0" borderId="40" xfId="0" applyNumberFormat="1" applyFont="1" applyFill="1" applyBorder="1" applyAlignment="1">
      <alignment/>
    </xf>
    <xf numFmtId="164" fontId="22" fillId="0" borderId="57" xfId="0" applyNumberFormat="1" applyFont="1" applyFill="1" applyBorder="1" applyAlignment="1">
      <alignment/>
    </xf>
    <xf numFmtId="164" fontId="22" fillId="0" borderId="58" xfId="0" applyNumberFormat="1" applyFont="1" applyFill="1" applyBorder="1" applyAlignment="1">
      <alignment/>
    </xf>
    <xf numFmtId="164" fontId="22" fillId="0" borderId="59" xfId="0" applyNumberFormat="1" applyFont="1" applyFill="1" applyBorder="1" applyAlignment="1">
      <alignment/>
    </xf>
    <xf numFmtId="0" fontId="24" fillId="0" borderId="60" xfId="0" applyFont="1" applyBorder="1" applyAlignment="1">
      <alignment horizontal="center" vertical="center" wrapText="1"/>
    </xf>
    <xf numFmtId="0" fontId="24" fillId="33" borderId="61" xfId="0" applyFont="1" applyFill="1" applyBorder="1" applyAlignment="1">
      <alignment horizontal="center"/>
    </xf>
    <xf numFmtId="164" fontId="22" fillId="42" borderId="55" xfId="0" applyNumberFormat="1" applyFont="1" applyFill="1" applyBorder="1" applyAlignment="1">
      <alignment vertical="distributed"/>
    </xf>
    <xf numFmtId="164" fontId="22" fillId="41" borderId="55" xfId="0" applyNumberFormat="1" applyFont="1" applyFill="1" applyBorder="1" applyAlignment="1">
      <alignment vertical="distributed"/>
    </xf>
    <xf numFmtId="0" fontId="24" fillId="43" borderId="26" xfId="0" applyFont="1" applyFill="1" applyBorder="1" applyAlignment="1">
      <alignment horizontal="center" vertical="center" wrapText="1"/>
    </xf>
    <xf numFmtId="0" fontId="24" fillId="43" borderId="13" xfId="0" applyFont="1" applyFill="1" applyBorder="1" applyAlignment="1">
      <alignment horizontal="center"/>
    </xf>
    <xf numFmtId="164" fontId="22" fillId="12" borderId="53" xfId="0" applyNumberFormat="1" applyFont="1" applyFill="1" applyBorder="1" applyAlignment="1">
      <alignment/>
    </xf>
    <xf numFmtId="164" fontId="22" fillId="12" borderId="40" xfId="0" applyNumberFormat="1" applyFont="1" applyFill="1" applyBorder="1" applyAlignment="1">
      <alignment/>
    </xf>
    <xf numFmtId="164" fontId="22" fillId="42" borderId="40" xfId="0" applyNumberFormat="1" applyFont="1" applyFill="1" applyBorder="1" applyAlignment="1">
      <alignment/>
    </xf>
    <xf numFmtId="164" fontId="22" fillId="41" borderId="40" xfId="0" applyNumberFormat="1" applyFont="1" applyFill="1" applyBorder="1" applyAlignment="1">
      <alignment/>
    </xf>
    <xf numFmtId="164" fontId="22" fillId="41" borderId="57" xfId="0" applyNumberFormat="1" applyFont="1" applyFill="1" applyBorder="1" applyAlignment="1">
      <alignment/>
    </xf>
    <xf numFmtId="164" fontId="22" fillId="41" borderId="58" xfId="0" applyNumberFormat="1" applyFont="1" applyFill="1" applyBorder="1" applyAlignment="1">
      <alignment/>
    </xf>
    <xf numFmtId="164" fontId="22" fillId="41" borderId="59" xfId="0" applyNumberFormat="1" applyFont="1" applyFill="1" applyBorder="1" applyAlignment="1">
      <alignment/>
    </xf>
    <xf numFmtId="164" fontId="22" fillId="0" borderId="62" xfId="0" applyNumberFormat="1" applyFont="1" applyBorder="1" applyAlignment="1">
      <alignment vertical="distributed"/>
    </xf>
    <xf numFmtId="164" fontId="22" fillId="0" borderId="63" xfId="0" applyNumberFormat="1" applyFont="1" applyBorder="1" applyAlignment="1">
      <alignment vertical="distributed"/>
    </xf>
    <xf numFmtId="164" fontId="22" fillId="0" borderId="22" xfId="0" applyNumberFormat="1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right" wrapText="1"/>
    </xf>
    <xf numFmtId="0" fontId="22" fillId="0" borderId="64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164" fontId="22" fillId="0" borderId="51" xfId="0" applyNumberFormat="1" applyFont="1" applyBorder="1" applyAlignment="1">
      <alignment vertical="distributed"/>
    </xf>
    <xf numFmtId="164" fontId="22" fillId="0" borderId="65" xfId="0" applyNumberFormat="1" applyFont="1" applyBorder="1" applyAlignment="1">
      <alignment vertical="distributed"/>
    </xf>
    <xf numFmtId="0" fontId="22" fillId="0" borderId="66" xfId="0" applyFont="1" applyFill="1" applyBorder="1" applyAlignment="1">
      <alignment horizontal="center"/>
    </xf>
    <xf numFmtId="0" fontId="22" fillId="0" borderId="67" xfId="0" applyFont="1" applyBorder="1" applyAlignment="1">
      <alignment/>
    </xf>
    <xf numFmtId="0" fontId="22" fillId="0" borderId="68" xfId="0" applyFont="1" applyBorder="1" applyAlignment="1">
      <alignment/>
    </xf>
    <xf numFmtId="164" fontId="22" fillId="0" borderId="69" xfId="0" applyNumberFormat="1" applyFont="1" applyBorder="1" applyAlignment="1">
      <alignment vertical="distributed"/>
    </xf>
    <xf numFmtId="164" fontId="22" fillId="0" borderId="70" xfId="0" applyNumberFormat="1" applyFont="1" applyBorder="1" applyAlignment="1">
      <alignment vertical="distributed"/>
    </xf>
    <xf numFmtId="164" fontId="22" fillId="0" borderId="71" xfId="0" applyNumberFormat="1" applyFont="1" applyBorder="1" applyAlignment="1">
      <alignment vertical="distributed"/>
    </xf>
    <xf numFmtId="0" fontId="22" fillId="0" borderId="58" xfId="0" applyFont="1" applyFill="1" applyBorder="1" applyAlignment="1">
      <alignment horizontal="right" wrapText="1"/>
    </xf>
    <xf numFmtId="0" fontId="22" fillId="0" borderId="72" xfId="0" applyFont="1" applyFill="1" applyBorder="1" applyAlignment="1">
      <alignment horizontal="center" wrapText="1"/>
    </xf>
    <xf numFmtId="0" fontId="22" fillId="0" borderId="58" xfId="0" applyFont="1" applyFill="1" applyBorder="1" applyAlignment="1">
      <alignment/>
    </xf>
    <xf numFmtId="164" fontId="22" fillId="0" borderId="73" xfId="0" applyNumberFormat="1" applyFont="1" applyBorder="1" applyAlignment="1">
      <alignment vertical="distributed"/>
    </xf>
    <xf numFmtId="164" fontId="22" fillId="0" borderId="74" xfId="0" applyNumberFormat="1" applyFont="1" applyBorder="1" applyAlignment="1">
      <alignment vertical="distributed"/>
    </xf>
    <xf numFmtId="164" fontId="22" fillId="0" borderId="14" xfId="0" applyNumberFormat="1" applyFont="1" applyBorder="1" applyAlignment="1">
      <alignment vertical="distributed"/>
    </xf>
    <xf numFmtId="0" fontId="22" fillId="0" borderId="72" xfId="0" applyFont="1" applyFill="1" applyBorder="1" applyAlignment="1">
      <alignment horizontal="center"/>
    </xf>
    <xf numFmtId="0" fontId="22" fillId="0" borderId="57" xfId="0" applyFont="1" applyFill="1" applyBorder="1" applyAlignment="1">
      <alignment/>
    </xf>
    <xf numFmtId="0" fontId="22" fillId="0" borderId="58" xfId="0" applyFont="1" applyBorder="1" applyAlignment="1">
      <alignment/>
    </xf>
    <xf numFmtId="164" fontId="22" fillId="0" borderId="58" xfId="0" applyNumberFormat="1" applyFont="1" applyBorder="1" applyAlignment="1">
      <alignment vertical="distributed"/>
    </xf>
    <xf numFmtId="164" fontId="22" fillId="0" borderId="59" xfId="0" applyNumberFormat="1" applyFont="1" applyBorder="1" applyAlignment="1">
      <alignment vertical="distributed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75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22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L35" sqref="L35"/>
    </sheetView>
  </sheetViews>
  <sheetFormatPr defaultColWidth="9.140625" defaultRowHeight="12.75"/>
  <cols>
    <col min="1" max="1" width="7.140625" style="5" customWidth="1"/>
    <col min="2" max="2" width="11.7109375" style="5" customWidth="1"/>
    <col min="3" max="3" width="14.28125" style="5" customWidth="1"/>
    <col min="4" max="4" width="25.421875" style="5" customWidth="1"/>
    <col min="5" max="6" width="9.140625" style="5" customWidth="1"/>
    <col min="7" max="7" width="9.57421875" style="5" bestFit="1" customWidth="1"/>
    <col min="8" max="13" width="9.140625" style="5" customWidth="1"/>
    <col min="14" max="16384" width="9.140625" style="4" customWidth="1"/>
  </cols>
  <sheetData>
    <row r="1" spans="2:12" ht="23.25">
      <c r="B1" s="209" t="s">
        <v>22</v>
      </c>
      <c r="C1" s="209"/>
      <c r="D1" s="209"/>
      <c r="E1" s="209"/>
      <c r="F1" s="209"/>
      <c r="G1" s="209"/>
      <c r="H1" s="50"/>
      <c r="I1" s="50"/>
      <c r="J1" s="50"/>
      <c r="K1" s="50"/>
      <c r="L1" s="50"/>
    </row>
    <row r="2" spans="2:13" ht="18.75">
      <c r="B2" s="210" t="s">
        <v>20</v>
      </c>
      <c r="C2" s="210"/>
      <c r="D2" s="210"/>
      <c r="E2" s="210"/>
      <c r="F2" s="210"/>
      <c r="G2" s="210"/>
      <c r="H2" s="51"/>
      <c r="I2" s="51"/>
      <c r="J2" s="51"/>
      <c r="K2" s="51"/>
      <c r="L2" s="51"/>
      <c r="M2" s="51"/>
    </row>
    <row r="3" spans="2:12" ht="19.5" thickBot="1">
      <c r="B3" s="211" t="s">
        <v>8</v>
      </c>
      <c r="C3" s="211"/>
      <c r="D3" s="211"/>
      <c r="E3" s="211"/>
      <c r="F3" s="211"/>
      <c r="G3" s="211"/>
      <c r="H3" s="51"/>
      <c r="I3" s="51"/>
      <c r="J3" s="51"/>
      <c r="K3" s="51"/>
      <c r="L3" s="51"/>
    </row>
    <row r="4" spans="1:12" ht="30">
      <c r="A4" s="7" t="s">
        <v>12</v>
      </c>
      <c r="B4" s="7" t="s">
        <v>0</v>
      </c>
      <c r="C4" s="8" t="s">
        <v>1</v>
      </c>
      <c r="D4" s="7" t="s">
        <v>2</v>
      </c>
      <c r="E4" s="9" t="s">
        <v>13</v>
      </c>
      <c r="F4" s="10" t="s">
        <v>14</v>
      </c>
      <c r="G4" s="29" t="s">
        <v>15</v>
      </c>
      <c r="H4" s="11" t="s">
        <v>3</v>
      </c>
      <c r="I4" s="60" t="s">
        <v>4</v>
      </c>
      <c r="J4" s="52" t="s">
        <v>5</v>
      </c>
      <c r="K4" s="53" t="s">
        <v>6</v>
      </c>
      <c r="L4" s="54" t="s">
        <v>7</v>
      </c>
    </row>
    <row r="5" spans="1:12" ht="15.75" thickBot="1">
      <c r="A5" s="12"/>
      <c r="B5" s="12"/>
      <c r="C5" s="12"/>
      <c r="D5" s="12"/>
      <c r="E5" s="13"/>
      <c r="F5" s="14"/>
      <c r="G5" s="47"/>
      <c r="H5" s="15"/>
      <c r="I5" s="158">
        <v>15.687</v>
      </c>
      <c r="J5" s="159">
        <f>SUM(I5+0.5)</f>
        <v>16.186999999999998</v>
      </c>
      <c r="K5" s="160">
        <f>SUM(I5+1)</f>
        <v>16.686999999999998</v>
      </c>
      <c r="L5" s="161">
        <f>SUM(I5+2)</f>
        <v>17.686999999999998</v>
      </c>
    </row>
    <row r="6" spans="1:12" ht="12.75">
      <c r="A6" s="69">
        <v>1</v>
      </c>
      <c r="B6" s="70" t="s">
        <v>160</v>
      </c>
      <c r="C6" s="71" t="s">
        <v>161</v>
      </c>
      <c r="D6" s="71" t="s">
        <v>162</v>
      </c>
      <c r="E6" s="72">
        <v>16.11</v>
      </c>
      <c r="F6" s="73">
        <v>15.733</v>
      </c>
      <c r="G6" s="73">
        <v>15.217</v>
      </c>
      <c r="H6" s="152">
        <f aca="true" t="shared" si="0" ref="H6:H37">AVERAGE(E6:G6)</f>
        <v>15.686666666666667</v>
      </c>
      <c r="I6" s="162">
        <v>15.686666666666667</v>
      </c>
      <c r="J6" s="74"/>
      <c r="K6" s="74"/>
      <c r="L6" s="75"/>
    </row>
    <row r="7" spans="1:12" ht="12.75">
      <c r="A7" s="76">
        <v>2</v>
      </c>
      <c r="B7" s="77" t="s">
        <v>150</v>
      </c>
      <c r="C7" s="77" t="s">
        <v>151</v>
      </c>
      <c r="D7" s="77" t="s">
        <v>152</v>
      </c>
      <c r="E7" s="78">
        <v>16.411</v>
      </c>
      <c r="F7" s="78">
        <v>16.293</v>
      </c>
      <c r="G7" s="79">
        <v>15.349</v>
      </c>
      <c r="H7" s="153">
        <f t="shared" si="0"/>
        <v>16.017666666666667</v>
      </c>
      <c r="I7" s="163">
        <v>16.017666666666667</v>
      </c>
      <c r="J7" s="80"/>
      <c r="K7" s="80"/>
      <c r="L7" s="81"/>
    </row>
    <row r="8" spans="1:12" ht="12.75">
      <c r="A8" s="86">
        <v>1</v>
      </c>
      <c r="B8" s="87" t="s">
        <v>83</v>
      </c>
      <c r="C8" s="87" t="s">
        <v>84</v>
      </c>
      <c r="D8" s="87" t="s">
        <v>166</v>
      </c>
      <c r="E8" s="88">
        <v>16.831</v>
      </c>
      <c r="F8" s="88">
        <v>16.379</v>
      </c>
      <c r="G8" s="89">
        <v>15.525</v>
      </c>
      <c r="H8" s="154">
        <f t="shared" si="0"/>
        <v>16.245</v>
      </c>
      <c r="I8" s="164"/>
      <c r="J8" s="90">
        <v>16.245</v>
      </c>
      <c r="K8" s="90"/>
      <c r="L8" s="91"/>
    </row>
    <row r="9" spans="1:12" ht="12.75">
      <c r="A9" s="86">
        <v>2</v>
      </c>
      <c r="B9" s="92" t="s">
        <v>28</v>
      </c>
      <c r="C9" s="92" t="s">
        <v>135</v>
      </c>
      <c r="D9" s="93" t="s">
        <v>193</v>
      </c>
      <c r="E9" s="88">
        <v>16.819</v>
      </c>
      <c r="F9" s="88">
        <v>16.403</v>
      </c>
      <c r="G9" s="89">
        <v>15.858</v>
      </c>
      <c r="H9" s="154">
        <f t="shared" si="0"/>
        <v>16.36</v>
      </c>
      <c r="I9" s="164"/>
      <c r="J9" s="90">
        <v>16.36</v>
      </c>
      <c r="K9" s="90"/>
      <c r="L9" s="91"/>
    </row>
    <row r="10" spans="1:12" ht="12.75">
      <c r="A10" s="94">
        <v>3</v>
      </c>
      <c r="B10" s="95" t="s">
        <v>43</v>
      </c>
      <c r="C10" s="92" t="s">
        <v>89</v>
      </c>
      <c r="D10" s="93" t="s">
        <v>90</v>
      </c>
      <c r="E10" s="88">
        <v>16.864</v>
      </c>
      <c r="F10" s="88">
        <v>16.369</v>
      </c>
      <c r="G10" s="89">
        <v>16.185</v>
      </c>
      <c r="H10" s="154">
        <f t="shared" si="0"/>
        <v>16.47266666666667</v>
      </c>
      <c r="I10" s="164"/>
      <c r="J10" s="90">
        <v>16.47266666666667</v>
      </c>
      <c r="K10" s="90"/>
      <c r="L10" s="91"/>
    </row>
    <row r="11" spans="1:12" ht="12.75">
      <c r="A11" s="96" t="s">
        <v>252</v>
      </c>
      <c r="B11" s="92" t="s">
        <v>170</v>
      </c>
      <c r="C11" s="92" t="s">
        <v>171</v>
      </c>
      <c r="D11" s="93" t="s">
        <v>172</v>
      </c>
      <c r="E11" s="88">
        <v>17.316</v>
      </c>
      <c r="F11" s="88">
        <v>16.223</v>
      </c>
      <c r="G11" s="89">
        <v>16.51</v>
      </c>
      <c r="H11" s="154">
        <f t="shared" si="0"/>
        <v>16.683000000000003</v>
      </c>
      <c r="I11" s="164"/>
      <c r="J11" s="90">
        <v>16.683000000000003</v>
      </c>
      <c r="K11" s="90"/>
      <c r="L11" s="91"/>
    </row>
    <row r="12" spans="1:12" ht="12.75">
      <c r="A12" s="97" t="s">
        <v>253</v>
      </c>
      <c r="B12" s="98" t="s">
        <v>114</v>
      </c>
      <c r="C12" s="98" t="s">
        <v>115</v>
      </c>
      <c r="D12" s="98" t="s">
        <v>116</v>
      </c>
      <c r="E12" s="99">
        <v>16.772</v>
      </c>
      <c r="F12" s="99">
        <v>16.966</v>
      </c>
      <c r="G12" s="100">
        <v>16.332</v>
      </c>
      <c r="H12" s="155">
        <f t="shared" si="0"/>
        <v>16.69</v>
      </c>
      <c r="I12" s="165"/>
      <c r="J12" s="101"/>
      <c r="K12" s="101">
        <v>16.69</v>
      </c>
      <c r="L12" s="102"/>
    </row>
    <row r="13" spans="1:12" ht="12.75">
      <c r="A13" s="103">
        <v>2</v>
      </c>
      <c r="B13" s="104" t="s">
        <v>147</v>
      </c>
      <c r="C13" s="104" t="s">
        <v>148</v>
      </c>
      <c r="D13" s="105" t="s">
        <v>149</v>
      </c>
      <c r="E13" s="99">
        <v>17.197</v>
      </c>
      <c r="F13" s="99">
        <v>16.833</v>
      </c>
      <c r="G13" s="100">
        <v>16.092</v>
      </c>
      <c r="H13" s="155">
        <f t="shared" si="0"/>
        <v>16.707333333333334</v>
      </c>
      <c r="I13" s="165"/>
      <c r="J13" s="101"/>
      <c r="K13" s="101">
        <v>16.707333333333334</v>
      </c>
      <c r="L13" s="102"/>
    </row>
    <row r="14" spans="1:12" ht="12.75">
      <c r="A14" s="106">
        <v>3</v>
      </c>
      <c r="B14" s="104" t="s">
        <v>93</v>
      </c>
      <c r="C14" s="104" t="s">
        <v>94</v>
      </c>
      <c r="D14" s="107" t="s">
        <v>153</v>
      </c>
      <c r="E14" s="99">
        <v>17.355</v>
      </c>
      <c r="F14" s="99">
        <v>16.692</v>
      </c>
      <c r="G14" s="100">
        <v>16.099</v>
      </c>
      <c r="H14" s="155">
        <f t="shared" si="0"/>
        <v>16.715333333333334</v>
      </c>
      <c r="I14" s="165"/>
      <c r="J14" s="101"/>
      <c r="K14" s="101">
        <v>16.715333333333334</v>
      </c>
      <c r="L14" s="102"/>
    </row>
    <row r="15" spans="1:12" ht="12.75">
      <c r="A15" s="108">
        <v>4</v>
      </c>
      <c r="B15" s="104" t="s">
        <v>31</v>
      </c>
      <c r="C15" s="104" t="s">
        <v>91</v>
      </c>
      <c r="D15" s="105" t="s">
        <v>92</v>
      </c>
      <c r="E15" s="99">
        <v>17.222</v>
      </c>
      <c r="F15" s="99">
        <v>16.749</v>
      </c>
      <c r="G15" s="100">
        <v>16.275</v>
      </c>
      <c r="H15" s="155">
        <f t="shared" si="0"/>
        <v>16.74866666666667</v>
      </c>
      <c r="I15" s="165"/>
      <c r="J15" s="101"/>
      <c r="K15" s="101">
        <v>16.74866666666667</v>
      </c>
      <c r="L15" s="102"/>
    </row>
    <row r="16" spans="1:12" ht="12.75">
      <c r="A16" s="108">
        <v>5</v>
      </c>
      <c r="B16" s="104" t="s">
        <v>123</v>
      </c>
      <c r="C16" s="104" t="s">
        <v>124</v>
      </c>
      <c r="D16" s="104" t="s">
        <v>159</v>
      </c>
      <c r="E16" s="99">
        <v>17.258</v>
      </c>
      <c r="F16" s="99">
        <v>16.898</v>
      </c>
      <c r="G16" s="100">
        <v>16.18</v>
      </c>
      <c r="H16" s="155">
        <f t="shared" si="0"/>
        <v>16.778666666666666</v>
      </c>
      <c r="I16" s="165"/>
      <c r="J16" s="101"/>
      <c r="K16" s="101">
        <v>16.778666666666666</v>
      </c>
      <c r="L16" s="102"/>
    </row>
    <row r="17" spans="1:12" ht="12.75">
      <c r="A17" s="109">
        <v>6</v>
      </c>
      <c r="B17" s="98" t="s">
        <v>160</v>
      </c>
      <c r="C17" s="98" t="s">
        <v>161</v>
      </c>
      <c r="D17" s="98" t="s">
        <v>194</v>
      </c>
      <c r="E17" s="99">
        <v>17.541</v>
      </c>
      <c r="F17" s="99">
        <v>17.055</v>
      </c>
      <c r="G17" s="100">
        <v>15.912</v>
      </c>
      <c r="H17" s="155">
        <f t="shared" si="0"/>
        <v>16.836000000000002</v>
      </c>
      <c r="I17" s="165"/>
      <c r="J17" s="101"/>
      <c r="K17" s="101">
        <v>16.836000000000002</v>
      </c>
      <c r="L17" s="102"/>
    </row>
    <row r="18" spans="1:12" ht="12.75">
      <c r="A18" s="110">
        <v>7</v>
      </c>
      <c r="B18" s="98" t="s">
        <v>31</v>
      </c>
      <c r="C18" s="98" t="s">
        <v>91</v>
      </c>
      <c r="D18" s="111" t="s">
        <v>142</v>
      </c>
      <c r="E18" s="99">
        <v>17.102</v>
      </c>
      <c r="F18" s="99">
        <v>17.309</v>
      </c>
      <c r="G18" s="100">
        <v>16.109</v>
      </c>
      <c r="H18" s="155">
        <f t="shared" si="0"/>
        <v>16.84</v>
      </c>
      <c r="I18" s="165"/>
      <c r="J18" s="101"/>
      <c r="K18" s="101">
        <v>16.84</v>
      </c>
      <c r="L18" s="102"/>
    </row>
    <row r="19" spans="1:12" ht="12.75">
      <c r="A19" s="108">
        <v>8</v>
      </c>
      <c r="B19" s="98" t="s">
        <v>99</v>
      </c>
      <c r="C19" s="98" t="s">
        <v>100</v>
      </c>
      <c r="D19" s="98" t="s">
        <v>101</v>
      </c>
      <c r="E19" s="99">
        <v>17.34</v>
      </c>
      <c r="F19" s="99">
        <v>16.89</v>
      </c>
      <c r="G19" s="100">
        <v>16.535</v>
      </c>
      <c r="H19" s="155">
        <f t="shared" si="0"/>
        <v>16.921666666666667</v>
      </c>
      <c r="I19" s="165"/>
      <c r="J19" s="101"/>
      <c r="K19" s="101">
        <v>16.921666666666667</v>
      </c>
      <c r="L19" s="102"/>
    </row>
    <row r="20" spans="1:12" ht="12.75">
      <c r="A20" s="108">
        <v>9</v>
      </c>
      <c r="B20" s="112" t="s">
        <v>126</v>
      </c>
      <c r="C20" s="104" t="s">
        <v>127</v>
      </c>
      <c r="D20" s="105" t="s">
        <v>163</v>
      </c>
      <c r="E20" s="99">
        <v>17.796</v>
      </c>
      <c r="F20" s="99">
        <v>16.912</v>
      </c>
      <c r="G20" s="100">
        <v>16.126</v>
      </c>
      <c r="H20" s="155">
        <f t="shared" si="0"/>
        <v>16.944666666666667</v>
      </c>
      <c r="I20" s="165"/>
      <c r="J20" s="101"/>
      <c r="K20" s="101">
        <v>16.944666666666667</v>
      </c>
      <c r="L20" s="102"/>
    </row>
    <row r="21" spans="1:12" ht="12.75">
      <c r="A21" s="103">
        <v>10</v>
      </c>
      <c r="B21" s="98" t="s">
        <v>111</v>
      </c>
      <c r="C21" s="98" t="s">
        <v>112</v>
      </c>
      <c r="D21" s="98" t="s">
        <v>113</v>
      </c>
      <c r="E21" s="99">
        <v>17.223</v>
      </c>
      <c r="F21" s="99">
        <v>16.796</v>
      </c>
      <c r="G21" s="100">
        <v>16.888</v>
      </c>
      <c r="H21" s="155">
        <f t="shared" si="0"/>
        <v>16.968999999999998</v>
      </c>
      <c r="I21" s="165"/>
      <c r="J21" s="101"/>
      <c r="K21" s="101">
        <v>16.968999999999998</v>
      </c>
      <c r="L21" s="102"/>
    </row>
    <row r="22" spans="1:12" ht="12.75">
      <c r="A22" s="103">
        <v>11</v>
      </c>
      <c r="B22" s="98" t="s">
        <v>134</v>
      </c>
      <c r="C22" s="98" t="s">
        <v>135</v>
      </c>
      <c r="D22" s="98" t="s">
        <v>136</v>
      </c>
      <c r="E22" s="99">
        <v>17.968</v>
      </c>
      <c r="F22" s="99">
        <v>16.867</v>
      </c>
      <c r="G22" s="100">
        <v>16.18</v>
      </c>
      <c r="H22" s="155">
        <f t="shared" si="0"/>
        <v>17.005</v>
      </c>
      <c r="I22" s="165"/>
      <c r="J22" s="101"/>
      <c r="K22" s="101">
        <v>17.005</v>
      </c>
      <c r="L22" s="102"/>
    </row>
    <row r="23" spans="1:12" ht="12.75">
      <c r="A23" s="103">
        <v>12</v>
      </c>
      <c r="B23" s="98" t="s">
        <v>105</v>
      </c>
      <c r="C23" s="98" t="s">
        <v>106</v>
      </c>
      <c r="D23" s="98" t="s">
        <v>107</v>
      </c>
      <c r="E23" s="99">
        <v>17.844</v>
      </c>
      <c r="F23" s="99">
        <v>17.305</v>
      </c>
      <c r="G23" s="100">
        <v>15.912</v>
      </c>
      <c r="H23" s="155">
        <f t="shared" si="0"/>
        <v>17.020333333333333</v>
      </c>
      <c r="I23" s="165"/>
      <c r="J23" s="101"/>
      <c r="K23" s="101">
        <v>17.020333333333333</v>
      </c>
      <c r="L23" s="102"/>
    </row>
    <row r="24" spans="1:12" ht="12.75">
      <c r="A24" s="103">
        <v>13</v>
      </c>
      <c r="B24" s="104" t="s">
        <v>123</v>
      </c>
      <c r="C24" s="104" t="s">
        <v>124</v>
      </c>
      <c r="D24" s="104" t="s">
        <v>125</v>
      </c>
      <c r="E24" s="99">
        <v>17.414</v>
      </c>
      <c r="F24" s="99">
        <v>17.157</v>
      </c>
      <c r="G24" s="100">
        <v>16.579</v>
      </c>
      <c r="H24" s="155">
        <f t="shared" si="0"/>
        <v>17.05</v>
      </c>
      <c r="I24" s="165"/>
      <c r="J24" s="101"/>
      <c r="K24" s="101">
        <v>17.05</v>
      </c>
      <c r="L24" s="102"/>
    </row>
    <row r="25" spans="1:12" ht="12.75">
      <c r="A25" s="103">
        <v>14</v>
      </c>
      <c r="B25" s="113" t="s">
        <v>134</v>
      </c>
      <c r="C25" s="113" t="s">
        <v>135</v>
      </c>
      <c r="D25" s="98" t="s">
        <v>189</v>
      </c>
      <c r="E25" s="99">
        <v>17.421</v>
      </c>
      <c r="F25" s="99">
        <v>17.143</v>
      </c>
      <c r="G25" s="100">
        <v>16.615</v>
      </c>
      <c r="H25" s="155">
        <f t="shared" si="0"/>
        <v>17.05966666666667</v>
      </c>
      <c r="I25" s="165"/>
      <c r="J25" s="101"/>
      <c r="K25" s="101">
        <v>17.05966666666667</v>
      </c>
      <c r="L25" s="102"/>
    </row>
    <row r="26" spans="1:12" ht="12.75">
      <c r="A26" s="103">
        <v>15</v>
      </c>
      <c r="B26" s="104" t="s">
        <v>80</v>
      </c>
      <c r="C26" s="104" t="s">
        <v>81</v>
      </c>
      <c r="D26" s="104" t="s">
        <v>82</v>
      </c>
      <c r="E26" s="99">
        <v>17.454</v>
      </c>
      <c r="F26" s="99">
        <v>17.419</v>
      </c>
      <c r="G26" s="100">
        <v>16.644</v>
      </c>
      <c r="H26" s="155">
        <f t="shared" si="0"/>
        <v>17.172333333333334</v>
      </c>
      <c r="I26" s="165"/>
      <c r="J26" s="101"/>
      <c r="K26" s="101">
        <v>17.172333333333334</v>
      </c>
      <c r="L26" s="102"/>
    </row>
    <row r="27" spans="1:12" ht="12.75">
      <c r="A27" s="103">
        <v>16</v>
      </c>
      <c r="B27" s="114" t="s">
        <v>28</v>
      </c>
      <c r="C27" s="114" t="s">
        <v>135</v>
      </c>
      <c r="D27" s="113" t="s">
        <v>143</v>
      </c>
      <c r="E27" s="99">
        <v>17.899</v>
      </c>
      <c r="F27" s="99">
        <v>17.155</v>
      </c>
      <c r="G27" s="100">
        <v>16.464</v>
      </c>
      <c r="H27" s="155">
        <f t="shared" si="0"/>
        <v>17.172666666666668</v>
      </c>
      <c r="I27" s="165"/>
      <c r="J27" s="101"/>
      <c r="K27" s="101">
        <v>17.172666666666668</v>
      </c>
      <c r="L27" s="102"/>
    </row>
    <row r="28" spans="1:12" ht="12.75">
      <c r="A28" s="103">
        <v>17</v>
      </c>
      <c r="B28" s="104" t="s">
        <v>108</v>
      </c>
      <c r="C28" s="104" t="s">
        <v>109</v>
      </c>
      <c r="D28" s="104" t="s">
        <v>187</v>
      </c>
      <c r="E28" s="99">
        <v>17.574</v>
      </c>
      <c r="F28" s="99">
        <v>16.96</v>
      </c>
      <c r="G28" s="100">
        <v>17.077</v>
      </c>
      <c r="H28" s="155">
        <f t="shared" si="0"/>
        <v>17.203666666666667</v>
      </c>
      <c r="I28" s="165"/>
      <c r="J28" s="101"/>
      <c r="K28" s="101">
        <v>17.203666666666667</v>
      </c>
      <c r="L28" s="102"/>
    </row>
    <row r="29" spans="1:12" ht="12.75">
      <c r="A29" s="103">
        <v>18</v>
      </c>
      <c r="B29" s="115" t="s">
        <v>61</v>
      </c>
      <c r="C29" s="115" t="s">
        <v>137</v>
      </c>
      <c r="D29" s="115" t="s">
        <v>138</v>
      </c>
      <c r="E29" s="99">
        <v>17.216</v>
      </c>
      <c r="F29" s="99">
        <v>17.506</v>
      </c>
      <c r="G29" s="100">
        <v>17.053</v>
      </c>
      <c r="H29" s="155">
        <f t="shared" si="0"/>
        <v>17.258333333333336</v>
      </c>
      <c r="I29" s="165"/>
      <c r="J29" s="101"/>
      <c r="K29" s="101">
        <v>17.258333333333336</v>
      </c>
      <c r="L29" s="102"/>
    </row>
    <row r="30" spans="1:12" ht="12.75">
      <c r="A30" s="103">
        <v>19</v>
      </c>
      <c r="B30" s="98" t="s">
        <v>190</v>
      </c>
      <c r="C30" s="98" t="s">
        <v>191</v>
      </c>
      <c r="D30" s="98" t="s">
        <v>192</v>
      </c>
      <c r="E30" s="99">
        <v>17.942</v>
      </c>
      <c r="F30" s="99">
        <v>17.292</v>
      </c>
      <c r="G30" s="100">
        <v>16.709</v>
      </c>
      <c r="H30" s="155">
        <f t="shared" si="0"/>
        <v>17.314333333333334</v>
      </c>
      <c r="I30" s="165"/>
      <c r="J30" s="101"/>
      <c r="K30" s="101">
        <v>17.314333333333334</v>
      </c>
      <c r="L30" s="102"/>
    </row>
    <row r="31" spans="1:12" ht="12.75">
      <c r="A31" s="103">
        <v>20</v>
      </c>
      <c r="B31" s="98" t="s">
        <v>139</v>
      </c>
      <c r="C31" s="98" t="s">
        <v>140</v>
      </c>
      <c r="D31" s="98" t="s">
        <v>180</v>
      </c>
      <c r="E31" s="99">
        <v>17.943</v>
      </c>
      <c r="F31" s="99">
        <v>17.942</v>
      </c>
      <c r="G31" s="100">
        <v>16.656</v>
      </c>
      <c r="H31" s="155">
        <f t="shared" si="0"/>
        <v>17.51366666666667</v>
      </c>
      <c r="I31" s="165"/>
      <c r="J31" s="101"/>
      <c r="K31" s="101">
        <v>17.51366666666667</v>
      </c>
      <c r="L31" s="102"/>
    </row>
    <row r="32" spans="1:12" ht="12.75">
      <c r="A32" s="103">
        <v>21</v>
      </c>
      <c r="B32" s="104" t="s">
        <v>108</v>
      </c>
      <c r="C32" s="104" t="s">
        <v>109</v>
      </c>
      <c r="D32" s="104" t="s">
        <v>158</v>
      </c>
      <c r="E32" s="99">
        <v>18.029</v>
      </c>
      <c r="F32" s="99">
        <v>17.671</v>
      </c>
      <c r="G32" s="100">
        <v>16.971</v>
      </c>
      <c r="H32" s="155">
        <f t="shared" si="0"/>
        <v>17.557000000000002</v>
      </c>
      <c r="I32" s="165"/>
      <c r="J32" s="101"/>
      <c r="K32" s="101">
        <v>17.557000000000002</v>
      </c>
      <c r="L32" s="102"/>
    </row>
    <row r="33" spans="1:12" ht="12.75">
      <c r="A33" s="103">
        <v>22</v>
      </c>
      <c r="B33" s="98" t="s">
        <v>182</v>
      </c>
      <c r="C33" s="98" t="s">
        <v>183</v>
      </c>
      <c r="D33" s="98" t="s">
        <v>184</v>
      </c>
      <c r="E33" s="99">
        <v>18.451</v>
      </c>
      <c r="F33" s="99">
        <v>17.385</v>
      </c>
      <c r="G33" s="100">
        <v>16.894</v>
      </c>
      <c r="H33" s="155">
        <f t="shared" si="0"/>
        <v>17.576666666666664</v>
      </c>
      <c r="I33" s="165"/>
      <c r="J33" s="101"/>
      <c r="K33" s="101">
        <v>17.576666666666664</v>
      </c>
      <c r="L33" s="102"/>
    </row>
    <row r="34" spans="1:12" ht="12.75">
      <c r="A34" s="103">
        <v>23</v>
      </c>
      <c r="B34" s="104" t="s">
        <v>108</v>
      </c>
      <c r="C34" s="104" t="s">
        <v>129</v>
      </c>
      <c r="D34" s="104" t="s">
        <v>130</v>
      </c>
      <c r="E34" s="99">
        <v>17.694</v>
      </c>
      <c r="F34" s="99">
        <v>18.025</v>
      </c>
      <c r="G34" s="100">
        <v>17.12</v>
      </c>
      <c r="H34" s="155">
        <f t="shared" si="0"/>
        <v>17.613</v>
      </c>
      <c r="I34" s="165"/>
      <c r="J34" s="101"/>
      <c r="K34" s="101">
        <v>17.613</v>
      </c>
      <c r="L34" s="102"/>
    </row>
    <row r="35" spans="1:12" ht="12.75">
      <c r="A35" s="116">
        <v>1</v>
      </c>
      <c r="B35" s="117" t="s">
        <v>83</v>
      </c>
      <c r="C35" s="117" t="s">
        <v>156</v>
      </c>
      <c r="D35" s="117" t="s">
        <v>186</v>
      </c>
      <c r="E35" s="118">
        <v>18.265</v>
      </c>
      <c r="F35" s="118">
        <v>17.539</v>
      </c>
      <c r="G35" s="119">
        <v>17.295</v>
      </c>
      <c r="H35" s="156">
        <f>AVERAGE(E35:G35)</f>
        <v>17.69966666666667</v>
      </c>
      <c r="I35" s="166"/>
      <c r="J35" s="120"/>
      <c r="K35" s="120"/>
      <c r="L35" s="128">
        <v>17.7</v>
      </c>
    </row>
    <row r="36" spans="1:12" ht="12.75">
      <c r="A36" s="116">
        <v>2</v>
      </c>
      <c r="B36" s="117" t="s">
        <v>102</v>
      </c>
      <c r="C36" s="117" t="s">
        <v>103</v>
      </c>
      <c r="D36" s="117" t="s">
        <v>104</v>
      </c>
      <c r="E36" s="118">
        <v>18.241</v>
      </c>
      <c r="F36" s="118">
        <v>18.006</v>
      </c>
      <c r="G36" s="119">
        <v>16.933</v>
      </c>
      <c r="H36" s="156">
        <f>AVERAGE(E36:G36)</f>
        <v>17.726666666666667</v>
      </c>
      <c r="I36" s="166"/>
      <c r="J36" s="120"/>
      <c r="K36" s="120"/>
      <c r="L36" s="128">
        <v>17.726666666666667</v>
      </c>
    </row>
    <row r="37" spans="1:12" ht="12.75">
      <c r="A37" s="116">
        <v>3</v>
      </c>
      <c r="B37" s="121" t="s">
        <v>111</v>
      </c>
      <c r="C37" s="117" t="s">
        <v>112</v>
      </c>
      <c r="D37" s="117" t="s">
        <v>165</v>
      </c>
      <c r="E37" s="118">
        <v>18.068</v>
      </c>
      <c r="F37" s="118">
        <v>18.083</v>
      </c>
      <c r="G37" s="119">
        <v>17.274</v>
      </c>
      <c r="H37" s="156">
        <f t="shared" si="0"/>
        <v>17.808333333333334</v>
      </c>
      <c r="I37" s="166"/>
      <c r="J37" s="120"/>
      <c r="K37" s="120"/>
      <c r="L37" s="128">
        <v>17.808333333333334</v>
      </c>
    </row>
    <row r="38" spans="1:12" ht="12.75">
      <c r="A38" s="116">
        <v>4</v>
      </c>
      <c r="B38" s="122" t="s">
        <v>83</v>
      </c>
      <c r="C38" s="122" t="s">
        <v>156</v>
      </c>
      <c r="D38" s="122" t="s">
        <v>157</v>
      </c>
      <c r="E38" s="118">
        <v>18.071</v>
      </c>
      <c r="F38" s="118">
        <v>18.173</v>
      </c>
      <c r="G38" s="119">
        <v>17.696</v>
      </c>
      <c r="H38" s="156">
        <f aca="true" t="shared" si="1" ref="H38:H60">AVERAGE(E38:G38)</f>
        <v>17.98</v>
      </c>
      <c r="I38" s="166"/>
      <c r="J38" s="120"/>
      <c r="K38" s="120"/>
      <c r="L38" s="128">
        <v>17.98</v>
      </c>
    </row>
    <row r="39" spans="1:12" ht="12.75">
      <c r="A39" s="116">
        <v>5</v>
      </c>
      <c r="B39" s="122" t="s">
        <v>144</v>
      </c>
      <c r="C39" s="122" t="s">
        <v>145</v>
      </c>
      <c r="D39" s="122" t="s">
        <v>146</v>
      </c>
      <c r="E39" s="118">
        <v>17.94</v>
      </c>
      <c r="F39" s="118">
        <v>19.129</v>
      </c>
      <c r="G39" s="119">
        <v>17.984</v>
      </c>
      <c r="H39" s="156">
        <f t="shared" si="1"/>
        <v>18.351000000000003</v>
      </c>
      <c r="I39" s="166"/>
      <c r="J39" s="120"/>
      <c r="K39" s="120"/>
      <c r="L39" s="128">
        <v>18.351000000000003</v>
      </c>
    </row>
    <row r="40" spans="1:12" ht="12.75">
      <c r="A40" s="116">
        <v>6</v>
      </c>
      <c r="B40" s="117" t="s">
        <v>102</v>
      </c>
      <c r="C40" s="117" t="s">
        <v>103</v>
      </c>
      <c r="D40" s="117" t="s">
        <v>181</v>
      </c>
      <c r="E40" s="118">
        <v>19.061</v>
      </c>
      <c r="F40" s="118">
        <v>18.663</v>
      </c>
      <c r="G40" s="119">
        <v>18.143</v>
      </c>
      <c r="H40" s="156">
        <f t="shared" si="1"/>
        <v>18.622333333333334</v>
      </c>
      <c r="I40" s="166"/>
      <c r="J40" s="120"/>
      <c r="K40" s="120"/>
      <c r="L40" s="128">
        <v>18.622333333333334</v>
      </c>
    </row>
    <row r="41" spans="1:12" ht="12.75">
      <c r="A41" s="116">
        <v>7</v>
      </c>
      <c r="B41" s="117" t="s">
        <v>120</v>
      </c>
      <c r="C41" s="117" t="s">
        <v>121</v>
      </c>
      <c r="D41" s="117" t="s">
        <v>122</v>
      </c>
      <c r="E41" s="118">
        <v>19.09</v>
      </c>
      <c r="F41" s="118">
        <v>19.164</v>
      </c>
      <c r="G41" s="119">
        <v>17.867</v>
      </c>
      <c r="H41" s="156">
        <f t="shared" si="1"/>
        <v>18.707000000000004</v>
      </c>
      <c r="I41" s="166"/>
      <c r="J41" s="120"/>
      <c r="K41" s="120"/>
      <c r="L41" s="128">
        <v>18.707000000000004</v>
      </c>
    </row>
    <row r="42" spans="1:12" ht="12.75">
      <c r="A42" s="116">
        <v>8</v>
      </c>
      <c r="B42" s="121" t="s">
        <v>31</v>
      </c>
      <c r="C42" s="121" t="s">
        <v>91</v>
      </c>
      <c r="D42" s="117" t="s">
        <v>185</v>
      </c>
      <c r="E42" s="118">
        <v>17.527</v>
      </c>
      <c r="F42" s="118">
        <v>24.66</v>
      </c>
      <c r="G42" s="119">
        <v>16.722</v>
      </c>
      <c r="H42" s="156">
        <f t="shared" si="1"/>
        <v>19.636333333333333</v>
      </c>
      <c r="I42" s="166"/>
      <c r="J42" s="120"/>
      <c r="K42" s="120"/>
      <c r="L42" s="128">
        <v>19.636333333333333</v>
      </c>
    </row>
    <row r="43" spans="1:12" ht="12.75">
      <c r="A43" s="116">
        <v>9</v>
      </c>
      <c r="B43" s="122" t="s">
        <v>117</v>
      </c>
      <c r="C43" s="122" t="s">
        <v>118</v>
      </c>
      <c r="D43" s="122" t="s">
        <v>119</v>
      </c>
      <c r="E43" s="118">
        <v>21.711</v>
      </c>
      <c r="F43" s="118">
        <v>20.349</v>
      </c>
      <c r="G43" s="119">
        <v>20.559</v>
      </c>
      <c r="H43" s="156">
        <f t="shared" si="1"/>
        <v>20.873</v>
      </c>
      <c r="I43" s="166"/>
      <c r="J43" s="120"/>
      <c r="K43" s="120"/>
      <c r="L43" s="128">
        <v>20.873</v>
      </c>
    </row>
    <row r="44" spans="1:12" ht="12.75">
      <c r="A44" s="116">
        <v>10</v>
      </c>
      <c r="B44" s="123" t="s">
        <v>93</v>
      </c>
      <c r="C44" s="122" t="s">
        <v>94</v>
      </c>
      <c r="D44" s="122" t="s">
        <v>169</v>
      </c>
      <c r="E44" s="118">
        <v>24.798</v>
      </c>
      <c r="F44" s="118">
        <v>20.079</v>
      </c>
      <c r="G44" s="119">
        <v>19.711</v>
      </c>
      <c r="H44" s="156">
        <f t="shared" si="1"/>
        <v>21.52933333333333</v>
      </c>
      <c r="I44" s="166"/>
      <c r="J44" s="120"/>
      <c r="K44" s="120"/>
      <c r="L44" s="128">
        <v>21.52933333333333</v>
      </c>
    </row>
    <row r="45" spans="1:12" ht="12.75">
      <c r="A45" s="116">
        <v>11</v>
      </c>
      <c r="B45" s="122" t="s">
        <v>93</v>
      </c>
      <c r="C45" s="122" t="s">
        <v>164</v>
      </c>
      <c r="D45" s="122" t="s">
        <v>36</v>
      </c>
      <c r="E45" s="118">
        <v>27.043</v>
      </c>
      <c r="F45" s="118">
        <v>24.447</v>
      </c>
      <c r="G45" s="119">
        <v>23.184</v>
      </c>
      <c r="H45" s="156">
        <f t="shared" si="1"/>
        <v>24.891333333333332</v>
      </c>
      <c r="I45" s="166"/>
      <c r="J45" s="120"/>
      <c r="K45" s="120"/>
      <c r="L45" s="128">
        <v>24.891333333333332</v>
      </c>
    </row>
    <row r="46" spans="1:13" s="127" customFormat="1" ht="12.75">
      <c r="A46" s="27"/>
      <c r="B46" s="23" t="s">
        <v>176</v>
      </c>
      <c r="C46" s="23" t="s">
        <v>177</v>
      </c>
      <c r="D46" s="23" t="s">
        <v>178</v>
      </c>
      <c r="E46" s="82">
        <v>16.658</v>
      </c>
      <c r="F46" s="82">
        <v>1000</v>
      </c>
      <c r="G46" s="83">
        <v>15.725</v>
      </c>
      <c r="H46" s="157">
        <f t="shared" si="1"/>
        <v>344.1276666666667</v>
      </c>
      <c r="I46" s="167"/>
      <c r="J46" s="84"/>
      <c r="K46" s="84"/>
      <c r="L46" s="85"/>
      <c r="M46" s="126"/>
    </row>
    <row r="47" spans="1:13" s="127" customFormat="1" ht="12.75">
      <c r="A47" s="27"/>
      <c r="B47" s="58" t="s">
        <v>114</v>
      </c>
      <c r="C47" s="58" t="s">
        <v>115</v>
      </c>
      <c r="D47" s="58" t="s">
        <v>179</v>
      </c>
      <c r="E47" s="82">
        <v>16.619</v>
      </c>
      <c r="F47" s="82">
        <v>1000</v>
      </c>
      <c r="G47" s="83">
        <v>15.783</v>
      </c>
      <c r="H47" s="157">
        <f t="shared" si="1"/>
        <v>344.134</v>
      </c>
      <c r="I47" s="167"/>
      <c r="J47" s="84"/>
      <c r="K47" s="84"/>
      <c r="L47" s="85"/>
      <c r="M47" s="126"/>
    </row>
    <row r="48" spans="1:13" s="127" customFormat="1" ht="12.75">
      <c r="A48" s="27"/>
      <c r="B48" s="58" t="s">
        <v>96</v>
      </c>
      <c r="C48" s="58" t="s">
        <v>97</v>
      </c>
      <c r="D48" s="58" t="s">
        <v>98</v>
      </c>
      <c r="E48" s="82">
        <v>16.972</v>
      </c>
      <c r="F48" s="82">
        <v>1000</v>
      </c>
      <c r="G48" s="83">
        <v>16.271</v>
      </c>
      <c r="H48" s="157">
        <f t="shared" si="1"/>
        <v>344.41433333333333</v>
      </c>
      <c r="I48" s="167"/>
      <c r="J48" s="84"/>
      <c r="K48" s="84"/>
      <c r="L48" s="85"/>
      <c r="M48" s="126"/>
    </row>
    <row r="49" spans="1:13" s="127" customFormat="1" ht="12.75">
      <c r="A49" s="27"/>
      <c r="B49" s="58" t="s">
        <v>150</v>
      </c>
      <c r="C49" s="58" t="s">
        <v>167</v>
      </c>
      <c r="D49" s="58" t="s">
        <v>168</v>
      </c>
      <c r="E49" s="82">
        <v>17.201</v>
      </c>
      <c r="F49" s="82">
        <v>1000</v>
      </c>
      <c r="G49" s="83">
        <v>16.081</v>
      </c>
      <c r="H49" s="157">
        <f t="shared" si="1"/>
        <v>344.4273333333333</v>
      </c>
      <c r="I49" s="167"/>
      <c r="J49" s="84"/>
      <c r="K49" s="84"/>
      <c r="L49" s="85"/>
      <c r="M49" s="126"/>
    </row>
    <row r="50" spans="1:13" s="127" customFormat="1" ht="12.75">
      <c r="A50" s="27"/>
      <c r="B50" s="58" t="s">
        <v>126</v>
      </c>
      <c r="C50" s="58" t="s">
        <v>127</v>
      </c>
      <c r="D50" s="58" t="s">
        <v>128</v>
      </c>
      <c r="E50" s="82">
        <v>16.866</v>
      </c>
      <c r="F50" s="82">
        <v>16.556</v>
      </c>
      <c r="G50" s="83">
        <v>1000</v>
      </c>
      <c r="H50" s="157">
        <f t="shared" si="1"/>
        <v>344.474</v>
      </c>
      <c r="I50" s="167"/>
      <c r="J50" s="84"/>
      <c r="K50" s="84"/>
      <c r="L50" s="85"/>
      <c r="M50" s="126"/>
    </row>
    <row r="51" spans="1:13" s="127" customFormat="1" ht="12.75">
      <c r="A51" s="27"/>
      <c r="B51" s="61" t="s">
        <v>86</v>
      </c>
      <c r="C51" s="58" t="s">
        <v>87</v>
      </c>
      <c r="D51" s="58" t="s">
        <v>88</v>
      </c>
      <c r="E51" s="82">
        <v>17.826</v>
      </c>
      <c r="F51" s="82">
        <v>1000</v>
      </c>
      <c r="G51" s="83">
        <v>16.619</v>
      </c>
      <c r="H51" s="157">
        <f t="shared" si="1"/>
        <v>344.815</v>
      </c>
      <c r="I51" s="167"/>
      <c r="J51" s="84"/>
      <c r="K51" s="84"/>
      <c r="L51" s="85"/>
      <c r="M51" s="126"/>
    </row>
    <row r="52" spans="1:13" s="127" customFormat="1" ht="12.75">
      <c r="A52" s="27"/>
      <c r="B52" s="58" t="s">
        <v>83</v>
      </c>
      <c r="C52" s="58" t="s">
        <v>84</v>
      </c>
      <c r="D52" s="58" t="s">
        <v>85</v>
      </c>
      <c r="E52" s="82">
        <v>18.197</v>
      </c>
      <c r="F52" s="82">
        <v>1000</v>
      </c>
      <c r="G52" s="83">
        <v>16.32</v>
      </c>
      <c r="H52" s="157">
        <f t="shared" si="1"/>
        <v>344.839</v>
      </c>
      <c r="I52" s="167"/>
      <c r="J52" s="84"/>
      <c r="K52" s="84"/>
      <c r="L52" s="85"/>
      <c r="M52" s="126"/>
    </row>
    <row r="53" spans="1:13" s="127" customFormat="1" ht="12.75">
      <c r="A53" s="27"/>
      <c r="B53" s="22" t="s">
        <v>108</v>
      </c>
      <c r="C53" s="23" t="s">
        <v>109</v>
      </c>
      <c r="D53" s="23" t="s">
        <v>110</v>
      </c>
      <c r="E53" s="82">
        <v>17.945</v>
      </c>
      <c r="F53" s="82">
        <v>1000</v>
      </c>
      <c r="G53" s="83">
        <v>17.015</v>
      </c>
      <c r="H53" s="157">
        <f t="shared" si="1"/>
        <v>344.9866666666667</v>
      </c>
      <c r="I53" s="167"/>
      <c r="J53" s="84"/>
      <c r="K53" s="84"/>
      <c r="L53" s="85"/>
      <c r="M53" s="126"/>
    </row>
    <row r="54" spans="1:13" s="127" customFormat="1" ht="12.75">
      <c r="A54" s="27"/>
      <c r="B54" s="23" t="s">
        <v>80</v>
      </c>
      <c r="C54" s="23" t="s">
        <v>81</v>
      </c>
      <c r="D54" s="23" t="s">
        <v>195</v>
      </c>
      <c r="E54" s="82">
        <v>17.797</v>
      </c>
      <c r="F54" s="82">
        <v>18.056</v>
      </c>
      <c r="G54" s="83">
        <v>1000</v>
      </c>
      <c r="H54" s="157">
        <f t="shared" si="1"/>
        <v>345.28433333333334</v>
      </c>
      <c r="I54" s="167"/>
      <c r="J54" s="84"/>
      <c r="K54" s="84"/>
      <c r="L54" s="85"/>
      <c r="M54" s="126"/>
    </row>
    <row r="55" spans="1:13" s="127" customFormat="1" ht="12.75">
      <c r="A55" s="27"/>
      <c r="B55" s="58" t="s">
        <v>131</v>
      </c>
      <c r="C55" s="58" t="s">
        <v>132</v>
      </c>
      <c r="D55" s="58" t="s">
        <v>133</v>
      </c>
      <c r="E55" s="82">
        <v>18.024</v>
      </c>
      <c r="F55" s="82">
        <v>18.385</v>
      </c>
      <c r="G55" s="83">
        <v>1000</v>
      </c>
      <c r="H55" s="157">
        <f t="shared" si="1"/>
        <v>345.4696666666667</v>
      </c>
      <c r="I55" s="167"/>
      <c r="J55" s="84"/>
      <c r="K55" s="84"/>
      <c r="L55" s="85"/>
      <c r="M55" s="126"/>
    </row>
    <row r="56" spans="1:13" s="127" customFormat="1" ht="12.75">
      <c r="A56" s="27"/>
      <c r="B56" s="58" t="s">
        <v>23</v>
      </c>
      <c r="C56" s="58" t="s">
        <v>154</v>
      </c>
      <c r="D56" s="58" t="s">
        <v>155</v>
      </c>
      <c r="E56" s="82">
        <v>23.315</v>
      </c>
      <c r="F56" s="82">
        <v>21.116</v>
      </c>
      <c r="G56" s="83">
        <v>1000</v>
      </c>
      <c r="H56" s="157">
        <f t="shared" si="1"/>
        <v>348.14366666666666</v>
      </c>
      <c r="I56" s="167"/>
      <c r="J56" s="84"/>
      <c r="K56" s="84"/>
      <c r="L56" s="85"/>
      <c r="M56" s="126"/>
    </row>
    <row r="57" spans="1:13" s="127" customFormat="1" ht="12.75">
      <c r="A57" s="27"/>
      <c r="B57" s="58" t="s">
        <v>173</v>
      </c>
      <c r="C57" s="58" t="s">
        <v>174</v>
      </c>
      <c r="D57" s="58" t="s">
        <v>175</v>
      </c>
      <c r="E57" s="82">
        <v>1000</v>
      </c>
      <c r="F57" s="82">
        <v>37.555</v>
      </c>
      <c r="G57" s="83">
        <v>15.904</v>
      </c>
      <c r="H57" s="157">
        <f t="shared" si="1"/>
        <v>351.153</v>
      </c>
      <c r="I57" s="167"/>
      <c r="J57" s="84"/>
      <c r="K57" s="84"/>
      <c r="L57" s="85"/>
      <c r="M57" s="126"/>
    </row>
    <row r="58" spans="1:13" s="127" customFormat="1" ht="12.75">
      <c r="A58" s="62"/>
      <c r="B58" s="58" t="s">
        <v>173</v>
      </c>
      <c r="C58" s="58" t="s">
        <v>174</v>
      </c>
      <c r="D58" s="58" t="s">
        <v>188</v>
      </c>
      <c r="E58" s="82">
        <v>1000</v>
      </c>
      <c r="F58" s="82">
        <v>16.874</v>
      </c>
      <c r="G58" s="83">
        <v>1000</v>
      </c>
      <c r="H58" s="157">
        <f t="shared" si="1"/>
        <v>672.2913333333333</v>
      </c>
      <c r="I58" s="167"/>
      <c r="J58" s="84"/>
      <c r="K58" s="84"/>
      <c r="L58" s="85"/>
      <c r="M58" s="126"/>
    </row>
    <row r="59" spans="1:13" s="127" customFormat="1" ht="12.75">
      <c r="A59" s="62"/>
      <c r="B59" s="58" t="s">
        <v>139</v>
      </c>
      <c r="C59" s="58" t="s">
        <v>140</v>
      </c>
      <c r="D59" s="58" t="s">
        <v>141</v>
      </c>
      <c r="E59" s="82">
        <v>1000</v>
      </c>
      <c r="F59" s="82">
        <v>20.104</v>
      </c>
      <c r="G59" s="83">
        <v>1000</v>
      </c>
      <c r="H59" s="157">
        <f t="shared" si="1"/>
        <v>673.368</v>
      </c>
      <c r="I59" s="167"/>
      <c r="J59" s="84"/>
      <c r="K59" s="84"/>
      <c r="L59" s="85"/>
      <c r="M59" s="126"/>
    </row>
    <row r="60" spans="1:13" s="127" customFormat="1" ht="13.5" thickBot="1">
      <c r="A60" s="62"/>
      <c r="B60" s="61" t="s">
        <v>93</v>
      </c>
      <c r="C60" s="58" t="s">
        <v>94</v>
      </c>
      <c r="D60" s="58" t="s">
        <v>95</v>
      </c>
      <c r="E60" s="82">
        <v>1000</v>
      </c>
      <c r="F60" s="82">
        <v>1000</v>
      </c>
      <c r="G60" s="83">
        <v>1000</v>
      </c>
      <c r="H60" s="157">
        <f t="shared" si="1"/>
        <v>1000</v>
      </c>
      <c r="I60" s="168"/>
      <c r="J60" s="169"/>
      <c r="K60" s="169"/>
      <c r="L60" s="170"/>
      <c r="M60" s="126"/>
    </row>
    <row r="61" spans="1:13" s="127" customFormat="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</row>
  </sheetData>
  <sheetProtection/>
  <mergeCells count="3">
    <mergeCell ref="B1:G1"/>
    <mergeCell ref="B2:G2"/>
    <mergeCell ref="B3:G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4">
      <selection activeCell="O10" sqref="O10"/>
    </sheetView>
  </sheetViews>
  <sheetFormatPr defaultColWidth="9.140625" defaultRowHeight="12.75"/>
  <cols>
    <col min="1" max="1" width="6.8515625" style="5" customWidth="1"/>
    <col min="2" max="2" width="11.28125" style="5" customWidth="1"/>
    <col min="3" max="3" width="10.7109375" style="5" customWidth="1"/>
    <col min="4" max="4" width="19.28125" style="5" customWidth="1"/>
    <col min="5" max="7" width="8.421875" style="5" bestFit="1" customWidth="1"/>
    <col min="8" max="9" width="8.28125" style="5" customWidth="1"/>
    <col min="10" max="12" width="9.00390625" style="5" customWidth="1"/>
  </cols>
  <sheetData>
    <row r="1" spans="2:13" ht="23.25">
      <c r="B1" s="209" t="s">
        <v>22</v>
      </c>
      <c r="C1" s="209"/>
      <c r="D1" s="209"/>
      <c r="E1" s="209"/>
      <c r="F1" s="209"/>
      <c r="G1" s="209"/>
      <c r="H1" s="50"/>
      <c r="I1" s="50"/>
      <c r="J1" s="50"/>
      <c r="K1" s="50"/>
      <c r="L1" s="50"/>
      <c r="M1" s="3"/>
    </row>
    <row r="2" spans="2:13" ht="18.75">
      <c r="B2" s="210" t="s">
        <v>20</v>
      </c>
      <c r="C2" s="210"/>
      <c r="D2" s="210"/>
      <c r="E2" s="210"/>
      <c r="F2" s="210"/>
      <c r="G2" s="210"/>
      <c r="H2" s="51"/>
      <c r="I2" s="51"/>
      <c r="J2" s="51"/>
      <c r="K2" s="51"/>
      <c r="L2" s="51"/>
      <c r="M2" s="44"/>
    </row>
    <row r="3" spans="2:12" ht="19.5" thickBot="1">
      <c r="B3" s="211" t="s">
        <v>9</v>
      </c>
      <c r="C3" s="211"/>
      <c r="D3" s="211"/>
      <c r="E3" s="211"/>
      <c r="F3" s="211"/>
      <c r="G3" s="211"/>
      <c r="H3" s="51"/>
      <c r="I3" s="51"/>
      <c r="J3" s="51"/>
      <c r="K3" s="51"/>
      <c r="L3" s="51"/>
    </row>
    <row r="4" spans="1:12" ht="30">
      <c r="A4" s="7" t="s">
        <v>12</v>
      </c>
      <c r="B4" s="7" t="s">
        <v>0</v>
      </c>
      <c r="C4" s="8" t="s">
        <v>1</v>
      </c>
      <c r="D4" s="7" t="s">
        <v>2</v>
      </c>
      <c r="E4" s="9" t="s">
        <v>16</v>
      </c>
      <c r="F4" s="10" t="s">
        <v>14</v>
      </c>
      <c r="G4" s="29" t="s">
        <v>17</v>
      </c>
      <c r="H4" s="171" t="s">
        <v>3</v>
      </c>
      <c r="I4" s="175" t="s">
        <v>4</v>
      </c>
      <c r="J4" s="52" t="s">
        <v>5</v>
      </c>
      <c r="K4" s="53" t="s">
        <v>6</v>
      </c>
      <c r="L4" s="54" t="s">
        <v>7</v>
      </c>
    </row>
    <row r="5" spans="1:12" ht="15.75" thickBot="1">
      <c r="A5" s="12"/>
      <c r="B5" s="12"/>
      <c r="C5" s="12"/>
      <c r="D5" s="12"/>
      <c r="E5" s="13"/>
      <c r="F5" s="14"/>
      <c r="G5" s="47"/>
      <c r="H5" s="172"/>
      <c r="I5" s="176">
        <v>16.007</v>
      </c>
      <c r="J5" s="55">
        <f>SUM(I5+0.5)</f>
        <v>16.507</v>
      </c>
      <c r="K5" s="56">
        <f>SUM(I5+1)</f>
        <v>17.007</v>
      </c>
      <c r="L5" s="57">
        <f>SUM(I5+2)</f>
        <v>18.007</v>
      </c>
    </row>
    <row r="6" spans="1:12" ht="12.75">
      <c r="A6" s="69">
        <v>1</v>
      </c>
      <c r="B6" s="70" t="s">
        <v>61</v>
      </c>
      <c r="C6" s="71" t="s">
        <v>100</v>
      </c>
      <c r="D6" s="71" t="s">
        <v>209</v>
      </c>
      <c r="E6" s="72">
        <v>16.379</v>
      </c>
      <c r="F6" s="73">
        <v>16.066</v>
      </c>
      <c r="G6" s="73">
        <v>15.577</v>
      </c>
      <c r="H6" s="152">
        <f aca="true" t="shared" si="0" ref="H6:H44">AVERAGE(E6:G6)</f>
        <v>16.00733333333333</v>
      </c>
      <c r="I6" s="177">
        <v>16.00733333333333</v>
      </c>
      <c r="J6" s="74"/>
      <c r="K6" s="74"/>
      <c r="L6" s="75"/>
    </row>
    <row r="7" spans="1:12" ht="12.75">
      <c r="A7" s="76">
        <v>2</v>
      </c>
      <c r="B7" s="77" t="s">
        <v>200</v>
      </c>
      <c r="C7" s="77" t="s">
        <v>201</v>
      </c>
      <c r="D7" s="77" t="s">
        <v>235</v>
      </c>
      <c r="E7" s="129">
        <v>16.774</v>
      </c>
      <c r="F7" s="129">
        <v>16.461</v>
      </c>
      <c r="G7" s="129">
        <v>15.46</v>
      </c>
      <c r="H7" s="153">
        <f t="shared" si="0"/>
        <v>16.231666666666666</v>
      </c>
      <c r="I7" s="178">
        <v>16.231666666666666</v>
      </c>
      <c r="J7" s="80"/>
      <c r="K7" s="80"/>
      <c r="L7" s="81"/>
    </row>
    <row r="8" spans="1:12" ht="12.75">
      <c r="A8" s="130">
        <v>3</v>
      </c>
      <c r="B8" s="131" t="s">
        <v>108</v>
      </c>
      <c r="C8" s="131" t="s">
        <v>230</v>
      </c>
      <c r="D8" s="131" t="s">
        <v>248</v>
      </c>
      <c r="E8" s="78">
        <v>16.664</v>
      </c>
      <c r="F8" s="78">
        <v>16.263</v>
      </c>
      <c r="G8" s="78">
        <v>16.109</v>
      </c>
      <c r="H8" s="153">
        <f t="shared" si="0"/>
        <v>16.345333333333336</v>
      </c>
      <c r="I8" s="178">
        <v>16.345333333333336</v>
      </c>
      <c r="J8" s="80"/>
      <c r="K8" s="80"/>
      <c r="L8" s="81"/>
    </row>
    <row r="9" spans="1:12" ht="12.75">
      <c r="A9" s="86">
        <v>1</v>
      </c>
      <c r="B9" s="132" t="s">
        <v>200</v>
      </c>
      <c r="C9" s="132" t="s">
        <v>201</v>
      </c>
      <c r="D9" s="132" t="s">
        <v>202</v>
      </c>
      <c r="E9" s="88">
        <v>16.855</v>
      </c>
      <c r="F9" s="88">
        <v>16.45</v>
      </c>
      <c r="G9" s="88">
        <v>16.269</v>
      </c>
      <c r="H9" s="154">
        <f t="shared" si="0"/>
        <v>16.524666666666665</v>
      </c>
      <c r="I9" s="164"/>
      <c r="J9" s="90">
        <v>16.524666666666665</v>
      </c>
      <c r="K9" s="90"/>
      <c r="L9" s="91"/>
    </row>
    <row r="10" spans="1:12" ht="12.75">
      <c r="A10" s="94">
        <v>2</v>
      </c>
      <c r="B10" s="92" t="s">
        <v>61</v>
      </c>
      <c r="C10" s="92" t="s">
        <v>100</v>
      </c>
      <c r="D10" s="92" t="s">
        <v>231</v>
      </c>
      <c r="E10" s="88">
        <v>17.49</v>
      </c>
      <c r="F10" s="88">
        <v>16.285</v>
      </c>
      <c r="G10" s="88">
        <v>16.001</v>
      </c>
      <c r="H10" s="154">
        <f t="shared" si="0"/>
        <v>16.592</v>
      </c>
      <c r="I10" s="164"/>
      <c r="J10" s="90">
        <v>16.592</v>
      </c>
      <c r="K10" s="90"/>
      <c r="L10" s="91"/>
    </row>
    <row r="11" spans="1:12" ht="12.75">
      <c r="A11" s="96" t="s">
        <v>254</v>
      </c>
      <c r="B11" s="92" t="s">
        <v>67</v>
      </c>
      <c r="C11" s="92" t="s">
        <v>68</v>
      </c>
      <c r="D11" s="92" t="s">
        <v>199</v>
      </c>
      <c r="E11" s="88">
        <v>17.663</v>
      </c>
      <c r="F11" s="88">
        <v>16.538</v>
      </c>
      <c r="G11" s="88">
        <v>15.774</v>
      </c>
      <c r="H11" s="154">
        <f t="shared" si="0"/>
        <v>16.658333333333335</v>
      </c>
      <c r="I11" s="164"/>
      <c r="J11" s="90">
        <v>16.658333333333335</v>
      </c>
      <c r="K11" s="90"/>
      <c r="L11" s="91"/>
    </row>
    <row r="12" spans="1:12" ht="12.75">
      <c r="A12" s="133" t="s">
        <v>252</v>
      </c>
      <c r="B12" s="87" t="s">
        <v>223</v>
      </c>
      <c r="C12" s="87" t="s">
        <v>224</v>
      </c>
      <c r="D12" s="87" t="s">
        <v>225</v>
      </c>
      <c r="E12" s="88">
        <v>17.199</v>
      </c>
      <c r="F12" s="88">
        <v>16.786</v>
      </c>
      <c r="G12" s="88">
        <v>16.163</v>
      </c>
      <c r="H12" s="154">
        <f t="shared" si="0"/>
        <v>16.715999999999998</v>
      </c>
      <c r="I12" s="164"/>
      <c r="J12" s="90">
        <v>16.715999999999998</v>
      </c>
      <c r="K12" s="90"/>
      <c r="L12" s="91"/>
    </row>
    <row r="13" spans="1:12" ht="12.75">
      <c r="A13" s="86">
        <v>5</v>
      </c>
      <c r="B13" s="87" t="s">
        <v>219</v>
      </c>
      <c r="C13" s="87" t="s">
        <v>220</v>
      </c>
      <c r="D13" s="87" t="s">
        <v>221</v>
      </c>
      <c r="E13" s="88">
        <v>16.81</v>
      </c>
      <c r="F13" s="88">
        <v>17.376</v>
      </c>
      <c r="G13" s="88">
        <v>15.979</v>
      </c>
      <c r="H13" s="154">
        <f t="shared" si="0"/>
        <v>16.721666666666668</v>
      </c>
      <c r="I13" s="164"/>
      <c r="J13" s="90">
        <v>16.721666666666668</v>
      </c>
      <c r="K13" s="90"/>
      <c r="L13" s="91"/>
    </row>
    <row r="14" spans="1:12" ht="12.75">
      <c r="A14" s="94">
        <v>6</v>
      </c>
      <c r="B14" s="92" t="s">
        <v>52</v>
      </c>
      <c r="C14" s="92" t="s">
        <v>203</v>
      </c>
      <c r="D14" s="92" t="s">
        <v>204</v>
      </c>
      <c r="E14" s="88">
        <v>17.258</v>
      </c>
      <c r="F14" s="88">
        <v>16.603</v>
      </c>
      <c r="G14" s="88">
        <v>16.43</v>
      </c>
      <c r="H14" s="154">
        <f t="shared" si="0"/>
        <v>16.76366666666667</v>
      </c>
      <c r="I14" s="164"/>
      <c r="J14" s="90">
        <v>16.76366666666667</v>
      </c>
      <c r="K14" s="90"/>
      <c r="L14" s="91"/>
    </row>
    <row r="15" spans="1:12" ht="12.75">
      <c r="A15" s="108">
        <v>1</v>
      </c>
      <c r="B15" s="104" t="s">
        <v>43</v>
      </c>
      <c r="C15" s="104" t="s">
        <v>210</v>
      </c>
      <c r="D15" s="104" t="s">
        <v>211</v>
      </c>
      <c r="E15" s="99">
        <v>17.53</v>
      </c>
      <c r="F15" s="99">
        <v>16.999</v>
      </c>
      <c r="G15" s="99">
        <v>16.826</v>
      </c>
      <c r="H15" s="155">
        <f t="shared" si="0"/>
        <v>17.118333333333332</v>
      </c>
      <c r="I15" s="165"/>
      <c r="J15" s="101"/>
      <c r="K15" s="101">
        <v>17.118333333333332</v>
      </c>
      <c r="L15" s="102"/>
    </row>
    <row r="16" spans="1:12" ht="12.75">
      <c r="A16" s="108">
        <v>2</v>
      </c>
      <c r="B16" s="104" t="s">
        <v>64</v>
      </c>
      <c r="C16" s="104" t="s">
        <v>65</v>
      </c>
      <c r="D16" s="104" t="s">
        <v>66</v>
      </c>
      <c r="E16" s="99">
        <v>17.795</v>
      </c>
      <c r="F16" s="99">
        <v>17.095</v>
      </c>
      <c r="G16" s="99">
        <v>16.607</v>
      </c>
      <c r="H16" s="155">
        <f t="shared" si="0"/>
        <v>17.165666666666667</v>
      </c>
      <c r="I16" s="165"/>
      <c r="J16" s="101"/>
      <c r="K16" s="101">
        <v>17.165666666666667</v>
      </c>
      <c r="L16" s="102"/>
    </row>
    <row r="17" spans="1:12" ht="12.75">
      <c r="A17" s="109">
        <v>3</v>
      </c>
      <c r="B17" s="113" t="s">
        <v>67</v>
      </c>
      <c r="C17" s="113" t="s">
        <v>68</v>
      </c>
      <c r="D17" s="113" t="s">
        <v>246</v>
      </c>
      <c r="E17" s="99">
        <v>17.195</v>
      </c>
      <c r="F17" s="99">
        <v>17.851</v>
      </c>
      <c r="G17" s="99">
        <v>16.976</v>
      </c>
      <c r="H17" s="155">
        <f t="shared" si="0"/>
        <v>17.340666666666667</v>
      </c>
      <c r="I17" s="165"/>
      <c r="J17" s="101"/>
      <c r="K17" s="101">
        <v>17.340666666666667</v>
      </c>
      <c r="L17" s="102"/>
    </row>
    <row r="18" spans="1:12" ht="12.75">
      <c r="A18" s="110">
        <v>4</v>
      </c>
      <c r="B18" s="98" t="s">
        <v>196</v>
      </c>
      <c r="C18" s="98" t="s">
        <v>197</v>
      </c>
      <c r="D18" s="111" t="s">
        <v>198</v>
      </c>
      <c r="E18" s="99">
        <v>17.736</v>
      </c>
      <c r="F18" s="99">
        <v>17.197</v>
      </c>
      <c r="G18" s="99">
        <v>17.171</v>
      </c>
      <c r="H18" s="155">
        <f t="shared" si="0"/>
        <v>17.368</v>
      </c>
      <c r="I18" s="165"/>
      <c r="J18" s="101"/>
      <c r="K18" s="101">
        <v>17.368</v>
      </c>
      <c r="L18" s="102"/>
    </row>
    <row r="19" spans="1:12" ht="12.75">
      <c r="A19" s="108">
        <v>5</v>
      </c>
      <c r="B19" s="134" t="s">
        <v>108</v>
      </c>
      <c r="C19" s="98" t="s">
        <v>230</v>
      </c>
      <c r="D19" s="98" t="s">
        <v>158</v>
      </c>
      <c r="E19" s="99">
        <v>18.021</v>
      </c>
      <c r="F19" s="99">
        <v>17.388</v>
      </c>
      <c r="G19" s="99">
        <v>16.89</v>
      </c>
      <c r="H19" s="155">
        <f t="shared" si="0"/>
        <v>17.433000000000003</v>
      </c>
      <c r="I19" s="165"/>
      <c r="J19" s="101"/>
      <c r="K19" s="101">
        <v>17.433000000000003</v>
      </c>
      <c r="L19" s="102"/>
    </row>
    <row r="20" spans="1:12" ht="12.75">
      <c r="A20" s="108">
        <v>6</v>
      </c>
      <c r="B20" s="104" t="s">
        <v>196</v>
      </c>
      <c r="C20" s="104" t="s">
        <v>197</v>
      </c>
      <c r="D20" s="104" t="s">
        <v>243</v>
      </c>
      <c r="E20" s="99">
        <v>18.346</v>
      </c>
      <c r="F20" s="99">
        <v>17.011</v>
      </c>
      <c r="G20" s="99">
        <v>16.995</v>
      </c>
      <c r="H20" s="155">
        <f t="shared" si="0"/>
        <v>17.450666666666667</v>
      </c>
      <c r="I20" s="165"/>
      <c r="J20" s="101"/>
      <c r="K20" s="101">
        <v>17.450666666666667</v>
      </c>
      <c r="L20" s="102"/>
    </row>
    <row r="21" spans="1:12" ht="12.75">
      <c r="A21" s="103">
        <v>7</v>
      </c>
      <c r="B21" s="98" t="s">
        <v>64</v>
      </c>
      <c r="C21" s="98" t="s">
        <v>100</v>
      </c>
      <c r="D21" s="98" t="s">
        <v>236</v>
      </c>
      <c r="E21" s="99">
        <v>18.242</v>
      </c>
      <c r="F21" s="99">
        <v>17.523</v>
      </c>
      <c r="G21" s="99">
        <v>17.045</v>
      </c>
      <c r="H21" s="155">
        <f t="shared" si="0"/>
        <v>17.603333333333335</v>
      </c>
      <c r="I21" s="165"/>
      <c r="J21" s="101"/>
      <c r="K21" s="101">
        <v>17.603333333333335</v>
      </c>
      <c r="L21" s="102"/>
    </row>
    <row r="22" spans="1:12" ht="12.75">
      <c r="A22" s="103">
        <v>8</v>
      </c>
      <c r="B22" s="98" t="s">
        <v>215</v>
      </c>
      <c r="C22" s="98" t="s">
        <v>183</v>
      </c>
      <c r="D22" s="98" t="s">
        <v>216</v>
      </c>
      <c r="E22" s="99">
        <v>17.71</v>
      </c>
      <c r="F22" s="99">
        <v>18.062</v>
      </c>
      <c r="G22" s="99">
        <v>17.131</v>
      </c>
      <c r="H22" s="155">
        <f t="shared" si="0"/>
        <v>17.634333333333334</v>
      </c>
      <c r="I22" s="165"/>
      <c r="J22" s="101"/>
      <c r="K22" s="101">
        <v>17.634333333333334</v>
      </c>
      <c r="L22" s="102"/>
    </row>
    <row r="23" spans="1:12" ht="12.75">
      <c r="A23" s="103">
        <v>9</v>
      </c>
      <c r="B23" s="104" t="s">
        <v>43</v>
      </c>
      <c r="C23" s="104" t="s">
        <v>210</v>
      </c>
      <c r="D23" s="104" t="s">
        <v>245</v>
      </c>
      <c r="E23" s="99">
        <v>17.947</v>
      </c>
      <c r="F23" s="99">
        <v>17.773</v>
      </c>
      <c r="G23" s="99">
        <v>17.512</v>
      </c>
      <c r="H23" s="155">
        <f t="shared" si="0"/>
        <v>17.744</v>
      </c>
      <c r="I23" s="165"/>
      <c r="J23" s="101"/>
      <c r="K23" s="101">
        <v>17.744</v>
      </c>
      <c r="L23" s="102"/>
    </row>
    <row r="24" spans="1:12" ht="12.75">
      <c r="A24" s="103">
        <v>10</v>
      </c>
      <c r="B24" s="98" t="s">
        <v>241</v>
      </c>
      <c r="C24" s="98" t="s">
        <v>53</v>
      </c>
      <c r="D24" s="98" t="s">
        <v>149</v>
      </c>
      <c r="E24" s="99">
        <v>17.912</v>
      </c>
      <c r="F24" s="99">
        <v>18.06</v>
      </c>
      <c r="G24" s="99">
        <v>17.393</v>
      </c>
      <c r="H24" s="155">
        <f t="shared" si="0"/>
        <v>17.78833333333333</v>
      </c>
      <c r="I24" s="165"/>
      <c r="J24" s="101"/>
      <c r="K24" s="101">
        <v>17.78833333333333</v>
      </c>
      <c r="L24" s="102"/>
    </row>
    <row r="25" spans="1:12" ht="12.75">
      <c r="A25" s="103">
        <v>11</v>
      </c>
      <c r="B25" s="104" t="s">
        <v>233</v>
      </c>
      <c r="C25" s="104" t="s">
        <v>234</v>
      </c>
      <c r="D25" s="104" t="s">
        <v>133</v>
      </c>
      <c r="E25" s="99">
        <v>18.079</v>
      </c>
      <c r="F25" s="99">
        <v>17.8</v>
      </c>
      <c r="G25" s="99">
        <v>17.597</v>
      </c>
      <c r="H25" s="155">
        <f t="shared" si="0"/>
        <v>17.825333333333337</v>
      </c>
      <c r="I25" s="165"/>
      <c r="J25" s="101"/>
      <c r="K25" s="101">
        <v>17.825333333333337</v>
      </c>
      <c r="L25" s="102"/>
    </row>
    <row r="26" spans="1:12" ht="12.75">
      <c r="A26" s="103">
        <v>12</v>
      </c>
      <c r="B26" s="134" t="s">
        <v>74</v>
      </c>
      <c r="C26" s="98" t="s">
        <v>75</v>
      </c>
      <c r="D26" s="98" t="s">
        <v>76</v>
      </c>
      <c r="E26" s="99">
        <v>17.892</v>
      </c>
      <c r="F26" s="99">
        <v>18.291</v>
      </c>
      <c r="G26" s="99">
        <v>17.424</v>
      </c>
      <c r="H26" s="155">
        <f t="shared" si="0"/>
        <v>17.869</v>
      </c>
      <c r="I26" s="165"/>
      <c r="J26" s="101"/>
      <c r="K26" s="101">
        <v>17.869</v>
      </c>
      <c r="L26" s="102"/>
    </row>
    <row r="27" spans="1:12" ht="12.75">
      <c r="A27" s="103">
        <v>13</v>
      </c>
      <c r="B27" s="98" t="s">
        <v>205</v>
      </c>
      <c r="C27" s="98" t="s">
        <v>206</v>
      </c>
      <c r="D27" s="98" t="s">
        <v>207</v>
      </c>
      <c r="E27" s="99">
        <v>18.379</v>
      </c>
      <c r="F27" s="99">
        <v>18.804</v>
      </c>
      <c r="G27" s="99">
        <v>16.583</v>
      </c>
      <c r="H27" s="155">
        <f t="shared" si="0"/>
        <v>17.922</v>
      </c>
      <c r="I27" s="165"/>
      <c r="J27" s="101"/>
      <c r="K27" s="101">
        <v>17.922</v>
      </c>
      <c r="L27" s="102"/>
    </row>
    <row r="28" spans="1:12" ht="12.75">
      <c r="A28" s="135">
        <v>1</v>
      </c>
      <c r="B28" s="136" t="s">
        <v>64</v>
      </c>
      <c r="C28" s="136" t="s">
        <v>100</v>
      </c>
      <c r="D28" s="136" t="s">
        <v>208</v>
      </c>
      <c r="E28" s="137">
        <v>17.959</v>
      </c>
      <c r="F28" s="137">
        <v>18.603</v>
      </c>
      <c r="G28" s="137">
        <v>17.657</v>
      </c>
      <c r="H28" s="173">
        <f t="shared" si="0"/>
        <v>18.072999999999997</v>
      </c>
      <c r="I28" s="179"/>
      <c r="J28" s="138"/>
      <c r="K28" s="138"/>
      <c r="L28" s="139">
        <v>18.072999999999997</v>
      </c>
    </row>
    <row r="29" spans="1:12" ht="12.75">
      <c r="A29" s="135">
        <v>2</v>
      </c>
      <c r="B29" s="140" t="s">
        <v>67</v>
      </c>
      <c r="C29" s="140" t="s">
        <v>77</v>
      </c>
      <c r="D29" s="140" t="s">
        <v>78</v>
      </c>
      <c r="E29" s="137">
        <v>19.307</v>
      </c>
      <c r="F29" s="137">
        <v>18.79</v>
      </c>
      <c r="G29" s="137">
        <v>17.974</v>
      </c>
      <c r="H29" s="173">
        <f t="shared" si="0"/>
        <v>18.69033333333333</v>
      </c>
      <c r="I29" s="179"/>
      <c r="J29" s="138"/>
      <c r="K29" s="138"/>
      <c r="L29" s="139">
        <v>18.69033333333333</v>
      </c>
    </row>
    <row r="30" spans="1:12" ht="12.75">
      <c r="A30" s="135">
        <v>3</v>
      </c>
      <c r="B30" s="136" t="s">
        <v>49</v>
      </c>
      <c r="C30" s="136" t="s">
        <v>50</v>
      </c>
      <c r="D30" s="136" t="s">
        <v>51</v>
      </c>
      <c r="E30" s="137">
        <v>19.211</v>
      </c>
      <c r="F30" s="137">
        <v>19.137</v>
      </c>
      <c r="G30" s="137">
        <v>18.711</v>
      </c>
      <c r="H30" s="173">
        <f t="shared" si="0"/>
        <v>19.019666666666666</v>
      </c>
      <c r="I30" s="179"/>
      <c r="J30" s="138"/>
      <c r="K30" s="138"/>
      <c r="L30" s="139">
        <v>19.019666666666666</v>
      </c>
    </row>
    <row r="31" spans="1:12" ht="12.75">
      <c r="A31" s="135">
        <v>4</v>
      </c>
      <c r="B31" s="136" t="s">
        <v>237</v>
      </c>
      <c r="C31" s="136" t="s">
        <v>238</v>
      </c>
      <c r="D31" s="136" t="s">
        <v>239</v>
      </c>
      <c r="E31" s="137">
        <v>20.098</v>
      </c>
      <c r="F31" s="137">
        <v>18.897</v>
      </c>
      <c r="G31" s="137">
        <v>18.121</v>
      </c>
      <c r="H31" s="173">
        <f t="shared" si="0"/>
        <v>19.038666666666668</v>
      </c>
      <c r="I31" s="179"/>
      <c r="J31" s="138"/>
      <c r="K31" s="138"/>
      <c r="L31" s="139">
        <v>19.038666666666668</v>
      </c>
    </row>
    <row r="32" spans="1:12" ht="12.75">
      <c r="A32" s="141">
        <v>5</v>
      </c>
      <c r="B32" s="142" t="s">
        <v>64</v>
      </c>
      <c r="C32" s="142" t="s">
        <v>65</v>
      </c>
      <c r="D32" s="142" t="s">
        <v>247</v>
      </c>
      <c r="E32" s="137">
        <v>25.543</v>
      </c>
      <c r="F32" s="137">
        <v>19.059</v>
      </c>
      <c r="G32" s="137">
        <v>17.96</v>
      </c>
      <c r="H32" s="173">
        <f t="shared" si="0"/>
        <v>20.854000000000003</v>
      </c>
      <c r="I32" s="179"/>
      <c r="J32" s="138"/>
      <c r="K32" s="138"/>
      <c r="L32" s="139">
        <v>20.854000000000003</v>
      </c>
    </row>
    <row r="33" spans="1:12" ht="12.75">
      <c r="A33" s="143"/>
      <c r="B33" s="144" t="s">
        <v>67</v>
      </c>
      <c r="C33" s="144" t="s">
        <v>68</v>
      </c>
      <c r="D33" s="144" t="s">
        <v>69</v>
      </c>
      <c r="E33" s="145">
        <v>1000</v>
      </c>
      <c r="F33" s="145">
        <v>17.206</v>
      </c>
      <c r="G33" s="145">
        <v>16.381</v>
      </c>
      <c r="H33" s="174">
        <f t="shared" si="0"/>
        <v>344.529</v>
      </c>
      <c r="I33" s="180"/>
      <c r="J33" s="124"/>
      <c r="K33" s="124"/>
      <c r="L33" s="125"/>
    </row>
    <row r="34" spans="1:12" ht="12.75">
      <c r="A34" s="143"/>
      <c r="B34" s="144" t="s">
        <v>37</v>
      </c>
      <c r="C34" s="144" t="s">
        <v>65</v>
      </c>
      <c r="D34" s="144" t="s">
        <v>244</v>
      </c>
      <c r="E34" s="145">
        <v>1000</v>
      </c>
      <c r="F34" s="145">
        <v>17.109</v>
      </c>
      <c r="G34" s="145">
        <v>16.646</v>
      </c>
      <c r="H34" s="174">
        <f t="shared" si="0"/>
        <v>344.58500000000004</v>
      </c>
      <c r="I34" s="180"/>
      <c r="J34" s="124"/>
      <c r="K34" s="124"/>
      <c r="L34" s="125"/>
    </row>
    <row r="35" spans="1:12" ht="12.75">
      <c r="A35" s="146"/>
      <c r="B35" s="144" t="s">
        <v>205</v>
      </c>
      <c r="C35" s="144" t="s">
        <v>217</v>
      </c>
      <c r="D35" s="144" t="s">
        <v>218</v>
      </c>
      <c r="E35" s="145">
        <v>17.402</v>
      </c>
      <c r="F35" s="145">
        <v>1000</v>
      </c>
      <c r="G35" s="145">
        <v>16.653</v>
      </c>
      <c r="H35" s="174">
        <f t="shared" si="0"/>
        <v>344.685</v>
      </c>
      <c r="I35" s="180"/>
      <c r="J35" s="124"/>
      <c r="K35" s="124"/>
      <c r="L35" s="125"/>
    </row>
    <row r="36" spans="1:12" ht="12.75">
      <c r="A36" s="143"/>
      <c r="B36" s="147" t="s">
        <v>227</v>
      </c>
      <c r="C36" s="147" t="s">
        <v>228</v>
      </c>
      <c r="D36" s="147" t="s">
        <v>242</v>
      </c>
      <c r="E36" s="145">
        <v>17.415</v>
      </c>
      <c r="F36" s="145">
        <v>1000</v>
      </c>
      <c r="G36" s="145">
        <v>16.923</v>
      </c>
      <c r="H36" s="174">
        <f t="shared" si="0"/>
        <v>344.77933333333334</v>
      </c>
      <c r="I36" s="180"/>
      <c r="J36" s="124"/>
      <c r="K36" s="124"/>
      <c r="L36" s="125"/>
    </row>
    <row r="37" spans="1:12" ht="12.75">
      <c r="A37" s="143"/>
      <c r="B37" s="144" t="s">
        <v>215</v>
      </c>
      <c r="C37" s="144" t="s">
        <v>183</v>
      </c>
      <c r="D37" s="144" t="s">
        <v>249</v>
      </c>
      <c r="E37" s="145">
        <v>17.431</v>
      </c>
      <c r="F37" s="145">
        <v>17.097</v>
      </c>
      <c r="G37" s="145">
        <v>1000</v>
      </c>
      <c r="H37" s="174">
        <f t="shared" si="0"/>
        <v>344.8426666666667</v>
      </c>
      <c r="I37" s="180"/>
      <c r="J37" s="124"/>
      <c r="K37" s="124"/>
      <c r="L37" s="125"/>
    </row>
    <row r="38" spans="1:12" ht="12.75">
      <c r="A38" s="143"/>
      <c r="B38" s="148" t="s">
        <v>227</v>
      </c>
      <c r="C38" s="144" t="s">
        <v>228</v>
      </c>
      <c r="D38" s="144" t="s">
        <v>229</v>
      </c>
      <c r="E38" s="145">
        <v>18.069</v>
      </c>
      <c r="F38" s="145">
        <v>17.125</v>
      </c>
      <c r="G38" s="145">
        <v>1000</v>
      </c>
      <c r="H38" s="174">
        <f t="shared" si="0"/>
        <v>345.06466666666665</v>
      </c>
      <c r="I38" s="180"/>
      <c r="J38" s="124"/>
      <c r="K38" s="124"/>
      <c r="L38" s="125"/>
    </row>
    <row r="39" spans="1:12" ht="12.75">
      <c r="A39" s="143"/>
      <c r="B39" s="149" t="s">
        <v>86</v>
      </c>
      <c r="C39" s="144" t="s">
        <v>87</v>
      </c>
      <c r="D39" s="144" t="s">
        <v>88</v>
      </c>
      <c r="E39" s="145">
        <v>17.745</v>
      </c>
      <c r="F39" s="145">
        <v>1000</v>
      </c>
      <c r="G39" s="145">
        <v>18.807</v>
      </c>
      <c r="H39" s="174">
        <f t="shared" si="0"/>
        <v>345.5173333333333</v>
      </c>
      <c r="I39" s="180"/>
      <c r="J39" s="124"/>
      <c r="K39" s="124"/>
      <c r="L39" s="125"/>
    </row>
    <row r="40" spans="1:12" ht="12.75">
      <c r="A40" s="143"/>
      <c r="B40" s="144" t="s">
        <v>212</v>
      </c>
      <c r="C40" s="144" t="s">
        <v>213</v>
      </c>
      <c r="D40" s="144" t="s">
        <v>240</v>
      </c>
      <c r="E40" s="145">
        <v>18.692</v>
      </c>
      <c r="F40" s="145">
        <v>18.086</v>
      </c>
      <c r="G40" s="145">
        <v>1000</v>
      </c>
      <c r="H40" s="174">
        <f t="shared" si="0"/>
        <v>345.5926666666667</v>
      </c>
      <c r="I40" s="180"/>
      <c r="J40" s="124"/>
      <c r="K40" s="124"/>
      <c r="L40" s="125"/>
    </row>
    <row r="41" spans="1:12" ht="12.75">
      <c r="A41" s="143"/>
      <c r="B41" s="147" t="s">
        <v>67</v>
      </c>
      <c r="C41" s="147" t="s">
        <v>77</v>
      </c>
      <c r="D41" s="147" t="s">
        <v>232</v>
      </c>
      <c r="E41" s="145">
        <v>20.341</v>
      </c>
      <c r="F41" s="145">
        <v>1000</v>
      </c>
      <c r="G41" s="145">
        <v>18.608</v>
      </c>
      <c r="H41" s="174">
        <f t="shared" si="0"/>
        <v>346.3163333333334</v>
      </c>
      <c r="I41" s="180"/>
      <c r="J41" s="124"/>
      <c r="K41" s="124"/>
      <c r="L41" s="125"/>
    </row>
    <row r="42" spans="1:12" ht="12.75">
      <c r="A42" s="143"/>
      <c r="B42" s="147" t="s">
        <v>64</v>
      </c>
      <c r="C42" s="147" t="s">
        <v>65</v>
      </c>
      <c r="D42" s="147" t="s">
        <v>226</v>
      </c>
      <c r="E42" s="145">
        <v>20.12</v>
      </c>
      <c r="F42" s="145">
        <v>20.238</v>
      </c>
      <c r="G42" s="145">
        <v>1000</v>
      </c>
      <c r="H42" s="174">
        <f t="shared" si="0"/>
        <v>346.786</v>
      </c>
      <c r="I42" s="180"/>
      <c r="J42" s="124"/>
      <c r="K42" s="124"/>
      <c r="L42" s="125"/>
    </row>
    <row r="43" spans="1:12" ht="12.75">
      <c r="A43" s="143"/>
      <c r="B43" s="148" t="s">
        <v>37</v>
      </c>
      <c r="C43" s="148" t="s">
        <v>65</v>
      </c>
      <c r="D43" s="144" t="s">
        <v>222</v>
      </c>
      <c r="E43" s="145">
        <v>1000</v>
      </c>
      <c r="F43" s="145">
        <v>24.583</v>
      </c>
      <c r="G43" s="145">
        <v>25.239</v>
      </c>
      <c r="H43" s="174">
        <f t="shared" si="0"/>
        <v>349.9406666666667</v>
      </c>
      <c r="I43" s="180"/>
      <c r="J43" s="124"/>
      <c r="K43" s="124"/>
      <c r="L43" s="125"/>
    </row>
    <row r="44" spans="1:12" ht="13.5" thickBot="1">
      <c r="A44" s="143"/>
      <c r="B44" s="147" t="s">
        <v>212</v>
      </c>
      <c r="C44" s="147" t="s">
        <v>213</v>
      </c>
      <c r="D44" s="147" t="s">
        <v>214</v>
      </c>
      <c r="E44" s="145">
        <v>18.323</v>
      </c>
      <c r="F44" s="145">
        <v>1000</v>
      </c>
      <c r="G44" s="145">
        <v>1000</v>
      </c>
      <c r="H44" s="174">
        <f t="shared" si="0"/>
        <v>672.7743333333333</v>
      </c>
      <c r="I44" s="181"/>
      <c r="J44" s="182"/>
      <c r="K44" s="182"/>
      <c r="L44" s="183"/>
    </row>
  </sheetData>
  <sheetProtection/>
  <mergeCells count="3">
    <mergeCell ref="B1:G1"/>
    <mergeCell ref="B2:G2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4" sqref="A4:H5"/>
    </sheetView>
  </sheetViews>
  <sheetFormatPr defaultColWidth="9.140625" defaultRowHeight="12.75"/>
  <cols>
    <col min="1" max="1" width="9.140625" style="5" customWidth="1"/>
    <col min="2" max="2" width="13.57421875" style="5" customWidth="1"/>
    <col min="3" max="3" width="13.8515625" style="5" customWidth="1"/>
    <col min="4" max="4" width="25.8515625" style="5" customWidth="1"/>
    <col min="5" max="9" width="9.140625" style="5" customWidth="1"/>
  </cols>
  <sheetData>
    <row r="1" spans="2:11" ht="23.25">
      <c r="B1" s="209" t="s">
        <v>22</v>
      </c>
      <c r="C1" s="209"/>
      <c r="D1" s="209"/>
      <c r="E1" s="209"/>
      <c r="F1" s="209"/>
      <c r="G1" s="209"/>
      <c r="H1" s="6"/>
      <c r="I1" s="6"/>
      <c r="J1" s="1"/>
      <c r="K1" s="1"/>
    </row>
    <row r="2" spans="2:12" ht="15.75">
      <c r="B2" s="210" t="s">
        <v>20</v>
      </c>
      <c r="C2" s="210"/>
      <c r="D2" s="210"/>
      <c r="E2" s="210"/>
      <c r="F2" s="210"/>
      <c r="G2" s="210"/>
      <c r="H2" s="64"/>
      <c r="I2" s="45"/>
      <c r="J2" s="2"/>
      <c r="K2" s="2"/>
      <c r="L2" s="2"/>
    </row>
    <row r="3" spans="2:7" ht="19.5" thickBot="1">
      <c r="B3" s="211" t="s">
        <v>10</v>
      </c>
      <c r="C3" s="211"/>
      <c r="D3" s="211"/>
      <c r="E3" s="211"/>
      <c r="F3" s="211"/>
      <c r="G3" s="211"/>
    </row>
    <row r="4" spans="1:8" ht="15">
      <c r="A4" s="7" t="s">
        <v>12</v>
      </c>
      <c r="B4" s="7" t="s">
        <v>0</v>
      </c>
      <c r="C4" s="8" t="s">
        <v>1</v>
      </c>
      <c r="D4" s="7" t="s">
        <v>2</v>
      </c>
      <c r="E4" s="9" t="s">
        <v>16</v>
      </c>
      <c r="F4" s="10" t="s">
        <v>14</v>
      </c>
      <c r="G4" s="29" t="s">
        <v>17</v>
      </c>
      <c r="H4" s="46" t="s">
        <v>3</v>
      </c>
    </row>
    <row r="5" spans="1:8" ht="15.75" thickBot="1">
      <c r="A5" s="12"/>
      <c r="B5" s="12"/>
      <c r="C5" s="12"/>
      <c r="D5" s="12"/>
      <c r="E5" s="13"/>
      <c r="F5" s="14"/>
      <c r="G5" s="47"/>
      <c r="H5" s="48"/>
    </row>
    <row r="6" spans="1:8" ht="13.5" customHeight="1">
      <c r="A6" s="21">
        <v>1</v>
      </c>
      <c r="B6" s="188" t="s">
        <v>64</v>
      </c>
      <c r="C6" s="189" t="s">
        <v>65</v>
      </c>
      <c r="D6" s="189" t="s">
        <v>66</v>
      </c>
      <c r="E6" s="190">
        <v>17.174</v>
      </c>
      <c r="F6" s="190">
        <v>17.061</v>
      </c>
      <c r="G6" s="191">
        <v>16.769</v>
      </c>
      <c r="H6" s="26">
        <f aca="true" t="shared" si="0" ref="H6:H16">AVERAGE(E6:G6)</f>
        <v>17.00133333333333</v>
      </c>
    </row>
    <row r="7" spans="1:8" ht="12.75">
      <c r="A7" s="21">
        <v>2</v>
      </c>
      <c r="B7" s="58" t="s">
        <v>67</v>
      </c>
      <c r="C7" s="58" t="s">
        <v>68</v>
      </c>
      <c r="D7" s="58" t="s">
        <v>69</v>
      </c>
      <c r="E7" s="24">
        <v>16.865</v>
      </c>
      <c r="F7" s="24">
        <v>18.495</v>
      </c>
      <c r="G7" s="185">
        <v>16.157</v>
      </c>
      <c r="H7" s="26">
        <f t="shared" si="0"/>
        <v>17.17233333333333</v>
      </c>
    </row>
    <row r="8" spans="1:8" ht="12.75">
      <c r="A8" s="27">
        <v>3</v>
      </c>
      <c r="B8" s="61" t="s">
        <v>74</v>
      </c>
      <c r="C8" s="58" t="s">
        <v>75</v>
      </c>
      <c r="D8" s="58" t="s">
        <v>76</v>
      </c>
      <c r="E8" s="24">
        <v>18.433</v>
      </c>
      <c r="F8" s="24">
        <v>18.56</v>
      </c>
      <c r="G8" s="185">
        <v>17.913</v>
      </c>
      <c r="H8" s="26">
        <f t="shared" si="0"/>
        <v>18.301999999999996</v>
      </c>
    </row>
    <row r="9" spans="1:8" ht="12.75">
      <c r="A9" s="27">
        <v>4</v>
      </c>
      <c r="B9" s="58" t="s">
        <v>67</v>
      </c>
      <c r="C9" s="59" t="s">
        <v>77</v>
      </c>
      <c r="D9" s="59" t="s">
        <v>78</v>
      </c>
      <c r="E9" s="24">
        <v>18.973</v>
      </c>
      <c r="F9" s="24">
        <v>19.151</v>
      </c>
      <c r="G9" s="185">
        <v>17.441</v>
      </c>
      <c r="H9" s="26">
        <f t="shared" si="0"/>
        <v>18.521666666666665</v>
      </c>
    </row>
    <row r="10" spans="1:8" ht="12.75">
      <c r="A10" s="34">
        <v>5</v>
      </c>
      <c r="B10" s="58" t="s">
        <v>61</v>
      </c>
      <c r="C10" s="58" t="s">
        <v>62</v>
      </c>
      <c r="D10" s="58" t="s">
        <v>63</v>
      </c>
      <c r="E10" s="186">
        <v>22.638</v>
      </c>
      <c r="F10" s="187">
        <v>21.953</v>
      </c>
      <c r="G10" s="185">
        <v>20.058</v>
      </c>
      <c r="H10" s="26">
        <f t="shared" si="0"/>
        <v>21.549666666666667</v>
      </c>
    </row>
    <row r="11" spans="1:8" ht="12.75">
      <c r="A11" s="35" t="s">
        <v>255</v>
      </c>
      <c r="B11" s="58" t="s">
        <v>64</v>
      </c>
      <c r="C11" s="59" t="s">
        <v>72</v>
      </c>
      <c r="D11" s="59" t="s">
        <v>73</v>
      </c>
      <c r="E11" s="24">
        <v>31.395</v>
      </c>
      <c r="F11" s="24">
        <v>29.49</v>
      </c>
      <c r="G11" s="185">
        <v>25.717</v>
      </c>
      <c r="H11" s="26">
        <f t="shared" si="0"/>
        <v>28.867333333333335</v>
      </c>
    </row>
    <row r="12" spans="1:8" ht="12.75">
      <c r="A12" s="36" t="s">
        <v>256</v>
      </c>
      <c r="B12" s="58" t="s">
        <v>58</v>
      </c>
      <c r="C12" s="58" t="s">
        <v>59</v>
      </c>
      <c r="D12" s="58" t="s">
        <v>60</v>
      </c>
      <c r="E12" s="186">
        <v>42.33</v>
      </c>
      <c r="F12" s="187">
        <v>38.991</v>
      </c>
      <c r="G12" s="185">
        <v>27.646</v>
      </c>
      <c r="H12" s="26">
        <f t="shared" si="0"/>
        <v>36.32233333333333</v>
      </c>
    </row>
    <row r="13" spans="1:8" ht="12.75">
      <c r="A13" s="27"/>
      <c r="B13" s="58" t="s">
        <v>49</v>
      </c>
      <c r="C13" s="58" t="s">
        <v>50</v>
      </c>
      <c r="D13" s="58" t="s">
        <v>251</v>
      </c>
      <c r="E13" s="186">
        <v>21.09</v>
      </c>
      <c r="F13" s="187">
        <v>22.708</v>
      </c>
      <c r="G13" s="185">
        <v>1000</v>
      </c>
      <c r="H13" s="26">
        <f t="shared" si="0"/>
        <v>347.93266666666665</v>
      </c>
    </row>
    <row r="14" spans="1:8" ht="12.75">
      <c r="A14" s="34"/>
      <c r="B14" s="58" t="s">
        <v>52</v>
      </c>
      <c r="C14" s="59" t="s">
        <v>53</v>
      </c>
      <c r="D14" s="59" t="s">
        <v>54</v>
      </c>
      <c r="E14" s="186">
        <v>1000</v>
      </c>
      <c r="F14" s="187">
        <v>24.035</v>
      </c>
      <c r="G14" s="185">
        <v>20.657</v>
      </c>
      <c r="H14" s="26">
        <f t="shared" si="0"/>
        <v>348.23066666666665</v>
      </c>
    </row>
    <row r="15" spans="1:8" ht="12.75">
      <c r="A15" s="49"/>
      <c r="B15" s="58" t="s">
        <v>55</v>
      </c>
      <c r="C15" s="59" t="s">
        <v>56</v>
      </c>
      <c r="D15" s="59" t="s">
        <v>57</v>
      </c>
      <c r="E15" s="186">
        <v>27.663</v>
      </c>
      <c r="F15" s="187">
        <v>27.601</v>
      </c>
      <c r="G15" s="185">
        <v>1000</v>
      </c>
      <c r="H15" s="26">
        <f t="shared" si="0"/>
        <v>351.75466666666665</v>
      </c>
    </row>
    <row r="16" spans="1:8" ht="12.75">
      <c r="A16" s="49"/>
      <c r="B16" s="58" t="s">
        <v>31</v>
      </c>
      <c r="C16" s="58" t="s">
        <v>70</v>
      </c>
      <c r="D16" s="58" t="s">
        <v>71</v>
      </c>
      <c r="E16" s="24">
        <v>37.659</v>
      </c>
      <c r="F16" s="24">
        <v>33.927</v>
      </c>
      <c r="G16" s="185">
        <v>1000</v>
      </c>
      <c r="H16" s="26">
        <f t="shared" si="0"/>
        <v>357.19533333333334</v>
      </c>
    </row>
  </sheetData>
  <sheetProtection/>
  <mergeCells count="3">
    <mergeCell ref="B1:G1"/>
    <mergeCell ref="B3:G3"/>
    <mergeCell ref="B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9.140625" style="5" customWidth="1"/>
    <col min="2" max="2" width="14.7109375" style="5" customWidth="1"/>
    <col min="3" max="3" width="9.140625" style="5" customWidth="1"/>
    <col min="4" max="4" width="13.7109375" style="5" customWidth="1"/>
    <col min="5" max="8" width="9.140625" style="5" customWidth="1"/>
  </cols>
  <sheetData>
    <row r="1" spans="2:7" ht="23.25">
      <c r="B1" s="209" t="s">
        <v>22</v>
      </c>
      <c r="C1" s="209"/>
      <c r="D1" s="209"/>
      <c r="E1" s="209"/>
      <c r="F1" s="209"/>
      <c r="G1" s="209"/>
    </row>
    <row r="2" spans="2:7" ht="15.75">
      <c r="B2" s="210" t="s">
        <v>20</v>
      </c>
      <c r="C2" s="210"/>
      <c r="D2" s="210"/>
      <c r="E2" s="210"/>
      <c r="F2" s="210"/>
      <c r="G2" s="210"/>
    </row>
    <row r="3" spans="1:7" ht="16.5" thickBot="1">
      <c r="A3" s="28"/>
      <c r="B3" s="212" t="s">
        <v>11</v>
      </c>
      <c r="C3" s="212"/>
      <c r="D3" s="212"/>
      <c r="E3" s="212"/>
      <c r="F3" s="212"/>
      <c r="G3" s="212"/>
    </row>
    <row r="4" spans="1:7" ht="15.75" thickBot="1">
      <c r="A4" s="7" t="s">
        <v>12</v>
      </c>
      <c r="B4" s="7" t="s">
        <v>0</v>
      </c>
      <c r="C4" s="8" t="s">
        <v>1</v>
      </c>
      <c r="D4" s="7" t="s">
        <v>2</v>
      </c>
      <c r="E4" s="9" t="s">
        <v>16</v>
      </c>
      <c r="F4" s="29" t="s">
        <v>17</v>
      </c>
      <c r="G4" s="11" t="s">
        <v>3</v>
      </c>
    </row>
    <row r="5" spans="1:7" ht="15.75" thickBot="1">
      <c r="A5" s="38"/>
      <c r="B5" s="39"/>
      <c r="C5" s="39"/>
      <c r="D5" s="39"/>
      <c r="E5" s="40"/>
      <c r="F5" s="41"/>
      <c r="G5" s="42"/>
    </row>
    <row r="6" spans="1:7" ht="12.75">
      <c r="A6" s="43">
        <v>1</v>
      </c>
      <c r="B6" s="150" t="s">
        <v>25</v>
      </c>
      <c r="C6" s="68" t="s">
        <v>79</v>
      </c>
      <c r="D6" s="68" t="s">
        <v>27</v>
      </c>
      <c r="E6" s="151">
        <v>30.707</v>
      </c>
      <c r="F6" s="196">
        <v>33.044</v>
      </c>
      <c r="G6" s="63">
        <f>AVERAGE(E6:F6)</f>
        <v>31.8755</v>
      </c>
    </row>
    <row r="7" spans="1:7" ht="13.5" thickBot="1">
      <c r="A7" s="192">
        <v>2</v>
      </c>
      <c r="B7" s="193" t="s">
        <v>37</v>
      </c>
      <c r="C7" s="194" t="s">
        <v>42</v>
      </c>
      <c r="D7" s="194" t="s">
        <v>39</v>
      </c>
      <c r="E7" s="198">
        <v>34.605</v>
      </c>
      <c r="F7" s="197">
        <v>43.836</v>
      </c>
      <c r="G7" s="195">
        <f>AVERAGE(E7:F7)</f>
        <v>39.2205</v>
      </c>
    </row>
  </sheetData>
  <sheetProtection/>
  <mergeCells count="3">
    <mergeCell ref="B2:G2"/>
    <mergeCell ref="B1:G1"/>
    <mergeCell ref="B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9.140625" style="5" customWidth="1"/>
    <col min="2" max="2" width="17.00390625" style="5" customWidth="1"/>
    <col min="3" max="3" width="13.00390625" style="5" customWidth="1"/>
    <col min="4" max="4" width="14.57421875" style="5" bestFit="1" customWidth="1"/>
    <col min="5" max="8" width="9.140625" style="5" customWidth="1"/>
  </cols>
  <sheetData>
    <row r="1" spans="2:8" ht="23.25">
      <c r="B1" s="209" t="s">
        <v>22</v>
      </c>
      <c r="C1" s="209"/>
      <c r="D1" s="209"/>
      <c r="E1" s="209"/>
      <c r="F1" s="209"/>
      <c r="G1" s="209"/>
      <c r="H1" s="6"/>
    </row>
    <row r="2" spans="2:8" ht="15.75">
      <c r="B2" s="210" t="s">
        <v>20</v>
      </c>
      <c r="C2" s="210"/>
      <c r="D2" s="210"/>
      <c r="E2" s="210"/>
      <c r="F2" s="210"/>
      <c r="G2" s="210"/>
      <c r="H2" s="37"/>
    </row>
    <row r="3" spans="1:7" ht="16.5" thickBot="1">
      <c r="A3" s="28"/>
      <c r="B3" s="212" t="s">
        <v>18</v>
      </c>
      <c r="C3" s="212"/>
      <c r="D3" s="212"/>
      <c r="E3" s="212"/>
      <c r="F3" s="212"/>
      <c r="G3" s="212"/>
    </row>
    <row r="4" spans="1:7" ht="15">
      <c r="A4" s="7" t="s">
        <v>12</v>
      </c>
      <c r="B4" s="7" t="s">
        <v>0</v>
      </c>
      <c r="C4" s="8" t="s">
        <v>1</v>
      </c>
      <c r="D4" s="7" t="s">
        <v>2</v>
      </c>
      <c r="E4" s="10" t="s">
        <v>13</v>
      </c>
      <c r="F4" s="29" t="s">
        <v>17</v>
      </c>
      <c r="G4" s="11" t="s">
        <v>3</v>
      </c>
    </row>
    <row r="5" spans="1:7" ht="15.75" thickBot="1">
      <c r="A5" s="12"/>
      <c r="B5" s="30"/>
      <c r="C5" s="30"/>
      <c r="D5" s="30"/>
      <c r="E5" s="31"/>
      <c r="F5" s="32"/>
      <c r="G5" s="33"/>
    </row>
    <row r="6" spans="1:7" ht="12.75">
      <c r="A6" s="16">
        <v>1</v>
      </c>
      <c r="B6" s="150" t="s">
        <v>28</v>
      </c>
      <c r="C6" s="17" t="s">
        <v>29</v>
      </c>
      <c r="D6" s="17" t="s">
        <v>30</v>
      </c>
      <c r="E6" s="151">
        <v>44.859</v>
      </c>
      <c r="F6" s="184">
        <v>46.024</v>
      </c>
      <c r="G6" s="20">
        <f>AVERAGE(E6:F6)</f>
        <v>45.441500000000005</v>
      </c>
    </row>
    <row r="7" spans="1:7" ht="12.75">
      <c r="A7" s="21">
        <v>2</v>
      </c>
      <c r="B7" s="58" t="s">
        <v>23</v>
      </c>
      <c r="C7" s="58" t="s">
        <v>24</v>
      </c>
      <c r="D7" s="58" t="s">
        <v>250</v>
      </c>
      <c r="E7" s="187">
        <v>51.198</v>
      </c>
      <c r="F7" s="185">
        <v>50.424</v>
      </c>
      <c r="G7" s="26">
        <f>AVERAGE(E7:F7)</f>
        <v>50.811</v>
      </c>
    </row>
    <row r="8" spans="1:7" ht="12.75">
      <c r="A8" s="27">
        <v>3</v>
      </c>
      <c r="B8" s="58" t="s">
        <v>25</v>
      </c>
      <c r="C8" s="58" t="s">
        <v>26</v>
      </c>
      <c r="D8" s="58" t="s">
        <v>27</v>
      </c>
      <c r="E8" s="187">
        <v>52.192</v>
      </c>
      <c r="F8" s="185">
        <v>49.963</v>
      </c>
      <c r="G8" s="26">
        <f>AVERAGE(E8:F8)</f>
        <v>51.0775</v>
      </c>
    </row>
    <row r="9" spans="1:7" ht="12.75">
      <c r="A9" s="27">
        <v>4</v>
      </c>
      <c r="B9" s="61" t="s">
        <v>31</v>
      </c>
      <c r="C9" s="58" t="s">
        <v>32</v>
      </c>
      <c r="D9" s="58" t="s">
        <v>33</v>
      </c>
      <c r="E9" s="187">
        <v>59.173</v>
      </c>
      <c r="F9" s="185">
        <v>66.115</v>
      </c>
      <c r="G9" s="26">
        <f>AVERAGE(E9:F9)</f>
        <v>62.644</v>
      </c>
    </row>
    <row r="10" spans="1:7" ht="13.5" thickBot="1">
      <c r="A10" s="199">
        <v>5</v>
      </c>
      <c r="B10" s="200" t="s">
        <v>34</v>
      </c>
      <c r="C10" s="200" t="s">
        <v>35</v>
      </c>
      <c r="D10" s="200" t="s">
        <v>36</v>
      </c>
      <c r="E10" s="198">
        <v>67.554</v>
      </c>
      <c r="F10" s="203">
        <v>80.893</v>
      </c>
      <c r="G10" s="202">
        <f>AVERAGE(E10:F10)</f>
        <v>74.2235</v>
      </c>
    </row>
  </sheetData>
  <sheetProtection/>
  <mergeCells count="3">
    <mergeCell ref="B2:G2"/>
    <mergeCell ref="B1:G1"/>
    <mergeCell ref="B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9.140625" style="5" customWidth="1"/>
    <col min="2" max="2" width="14.57421875" style="5" customWidth="1"/>
    <col min="3" max="3" width="15.421875" style="5" customWidth="1"/>
    <col min="4" max="4" width="7.00390625" style="5" customWidth="1"/>
    <col min="5" max="5" width="8.421875" style="5" bestFit="1" customWidth="1"/>
    <col min="6" max="7" width="6.421875" style="5" bestFit="1" customWidth="1"/>
    <col min="8" max="9" width="9.140625" style="5" customWidth="1"/>
  </cols>
  <sheetData>
    <row r="1" spans="3:8" ht="23.25">
      <c r="C1" s="209" t="s">
        <v>22</v>
      </c>
      <c r="D1" s="209"/>
      <c r="E1" s="209"/>
      <c r="F1" s="209"/>
      <c r="G1" s="209"/>
      <c r="H1" s="6"/>
    </row>
    <row r="2" spans="2:8" ht="15.75">
      <c r="B2" s="210" t="s">
        <v>20</v>
      </c>
      <c r="C2" s="210"/>
      <c r="D2" s="210"/>
      <c r="E2" s="210"/>
      <c r="F2" s="210"/>
      <c r="G2" s="210"/>
      <c r="H2" s="213"/>
    </row>
    <row r="3" spans="3:7" ht="19.5" thickBot="1">
      <c r="C3" s="214" t="s">
        <v>21</v>
      </c>
      <c r="D3" s="214"/>
      <c r="E3" s="214"/>
      <c r="F3" s="214"/>
      <c r="G3" s="214"/>
    </row>
    <row r="4" spans="1:8" ht="15">
      <c r="A4" s="7" t="s">
        <v>12</v>
      </c>
      <c r="B4" s="7" t="s">
        <v>0</v>
      </c>
      <c r="C4" s="8" t="s">
        <v>1</v>
      </c>
      <c r="D4" s="7" t="s">
        <v>2</v>
      </c>
      <c r="E4" s="9" t="s">
        <v>16</v>
      </c>
      <c r="F4" s="9" t="s">
        <v>14</v>
      </c>
      <c r="G4" s="10" t="s">
        <v>19</v>
      </c>
      <c r="H4" s="11" t="s">
        <v>3</v>
      </c>
    </row>
    <row r="5" spans="1:8" ht="15.75" thickBot="1">
      <c r="A5" s="12"/>
      <c r="B5" s="12"/>
      <c r="C5" s="12"/>
      <c r="D5" s="12"/>
      <c r="E5" s="13"/>
      <c r="F5" s="13"/>
      <c r="G5" s="14"/>
      <c r="H5" s="15"/>
    </row>
    <row r="6" spans="1:8" ht="12.75">
      <c r="A6" s="16">
        <v>1</v>
      </c>
      <c r="B6" s="150" t="s">
        <v>46</v>
      </c>
      <c r="C6" s="68" t="s">
        <v>47</v>
      </c>
      <c r="D6" s="68" t="s">
        <v>48</v>
      </c>
      <c r="E6" s="18">
        <v>37.165</v>
      </c>
      <c r="F6" s="19">
        <v>36.857</v>
      </c>
      <c r="G6" s="19">
        <v>30.89</v>
      </c>
      <c r="H6" s="20">
        <f>AVERAGE(E6:G6)</f>
        <v>34.970666666666666</v>
      </c>
    </row>
    <row r="7" spans="1:8" ht="12.75">
      <c r="A7" s="21">
        <v>2</v>
      </c>
      <c r="B7" s="66" t="s">
        <v>43</v>
      </c>
      <c r="C7" s="58" t="s">
        <v>44</v>
      </c>
      <c r="D7" s="58" t="s">
        <v>45</v>
      </c>
      <c r="E7" s="24">
        <v>40.224</v>
      </c>
      <c r="F7" s="25">
        <v>37.342</v>
      </c>
      <c r="G7" s="67">
        <v>35.532</v>
      </c>
      <c r="H7" s="26">
        <f>AVERAGE(E7:G7)</f>
        <v>37.699333333333335</v>
      </c>
    </row>
    <row r="8" spans="1:8" ht="12.75">
      <c r="A8" s="27">
        <v>3</v>
      </c>
      <c r="B8" s="65" t="s">
        <v>37</v>
      </c>
      <c r="C8" s="61" t="s">
        <v>38</v>
      </c>
      <c r="D8" s="58" t="s">
        <v>39</v>
      </c>
      <c r="E8" s="24">
        <v>76.073</v>
      </c>
      <c r="F8" s="25">
        <v>45.608</v>
      </c>
      <c r="G8" s="67">
        <v>44.076</v>
      </c>
      <c r="H8" s="26">
        <f>AVERAGE(E8:G8)</f>
        <v>55.252333333333326</v>
      </c>
    </row>
    <row r="9" spans="1:8" ht="13.5" thickBot="1">
      <c r="A9" s="204">
        <v>4</v>
      </c>
      <c r="B9" s="205" t="s">
        <v>40</v>
      </c>
      <c r="C9" s="206" t="s">
        <v>41</v>
      </c>
      <c r="D9" s="206" t="s">
        <v>42</v>
      </c>
      <c r="E9" s="207">
        <v>1000</v>
      </c>
      <c r="F9" s="201">
        <v>23.631</v>
      </c>
      <c r="G9" s="208">
        <v>23.37</v>
      </c>
      <c r="H9" s="202">
        <f>AVERAGE(E9:G9)</f>
        <v>349.00033333333334</v>
      </c>
    </row>
  </sheetData>
  <sheetProtection/>
  <mergeCells count="3">
    <mergeCell ref="C1:G1"/>
    <mergeCell ref="B2:H2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2018-09-29T04:49:19Z</cp:lastPrinted>
  <dcterms:created xsi:type="dcterms:W3CDTF">2010-03-15T02:47:49Z</dcterms:created>
  <dcterms:modified xsi:type="dcterms:W3CDTF">2018-09-30T09:31:38Z</dcterms:modified>
  <cp:category/>
  <cp:version/>
  <cp:contentType/>
  <cp:contentStatus/>
</cp:coreProperties>
</file>